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030"/>
  </bookViews>
  <sheets>
    <sheet name="Sheet5 (2)" sheetId="1" r:id="rId1"/>
  </sheets>
  <definedNames>
    <definedName name="_xlnm.Print_Titles" localSheetId="0">'Sheet5 (2)'!$5:$6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6" i="1" l="1"/>
  <c r="F576" i="1"/>
  <c r="E576" i="1"/>
  <c r="D576" i="1"/>
  <c r="G574" i="1"/>
  <c r="F574" i="1"/>
  <c r="E574" i="1"/>
  <c r="D574" i="1"/>
  <c r="G570" i="1"/>
  <c r="F570" i="1"/>
  <c r="E570" i="1"/>
  <c r="D570" i="1"/>
  <c r="G568" i="1"/>
  <c r="F568" i="1"/>
  <c r="E568" i="1"/>
  <c r="D568" i="1"/>
  <c r="G564" i="1"/>
  <c r="F564" i="1"/>
  <c r="E564" i="1"/>
  <c r="D564" i="1"/>
  <c r="G562" i="1"/>
  <c r="F562" i="1"/>
  <c r="E562" i="1"/>
  <c r="D562" i="1"/>
  <c r="G558" i="1"/>
  <c r="F558" i="1"/>
  <c r="E558" i="1"/>
  <c r="D558" i="1"/>
  <c r="G556" i="1"/>
  <c r="F556" i="1"/>
  <c r="E556" i="1"/>
  <c r="D556" i="1"/>
  <c r="G552" i="1"/>
  <c r="F552" i="1"/>
  <c r="E552" i="1"/>
  <c r="D552" i="1"/>
  <c r="G550" i="1"/>
  <c r="F550" i="1"/>
  <c r="E550" i="1"/>
  <c r="D550" i="1"/>
  <c r="G546" i="1"/>
  <c r="F546" i="1"/>
  <c r="E546" i="1"/>
  <c r="D546" i="1"/>
  <c r="G544" i="1"/>
  <c r="F544" i="1"/>
  <c r="E544" i="1"/>
  <c r="D544" i="1"/>
  <c r="G540" i="1"/>
  <c r="F540" i="1"/>
  <c r="E540" i="1"/>
  <c r="D540" i="1"/>
  <c r="G538" i="1"/>
  <c r="F538" i="1"/>
  <c r="E538" i="1"/>
  <c r="D538" i="1"/>
  <c r="G534" i="1"/>
  <c r="F534" i="1"/>
  <c r="E534" i="1"/>
  <c r="D534" i="1"/>
  <c r="G532" i="1"/>
  <c r="F532" i="1"/>
  <c r="E532" i="1"/>
  <c r="D532" i="1"/>
  <c r="G528" i="1"/>
  <c r="F528" i="1"/>
  <c r="E528" i="1"/>
  <c r="D528" i="1"/>
  <c r="G526" i="1"/>
  <c r="F526" i="1"/>
  <c r="E526" i="1"/>
  <c r="D526" i="1"/>
  <c r="G522" i="1"/>
  <c r="F522" i="1"/>
  <c r="E522" i="1"/>
  <c r="D522" i="1"/>
  <c r="G520" i="1"/>
  <c r="F520" i="1"/>
  <c r="E520" i="1"/>
  <c r="D520" i="1"/>
  <c r="G516" i="1"/>
  <c r="F516" i="1"/>
  <c r="E516" i="1"/>
  <c r="D516" i="1"/>
  <c r="G514" i="1"/>
  <c r="F514" i="1"/>
  <c r="E514" i="1"/>
  <c r="D514" i="1"/>
  <c r="G510" i="1"/>
  <c r="F510" i="1"/>
  <c r="E510" i="1"/>
  <c r="D510" i="1"/>
  <c r="G505" i="1"/>
  <c r="F505" i="1"/>
  <c r="E505" i="1"/>
  <c r="D505" i="1"/>
  <c r="G503" i="1"/>
  <c r="F503" i="1"/>
  <c r="E503" i="1"/>
  <c r="D503" i="1"/>
  <c r="G500" i="1"/>
  <c r="F500" i="1"/>
  <c r="E500" i="1"/>
  <c r="D500" i="1"/>
  <c r="G498" i="1"/>
  <c r="F498" i="1"/>
  <c r="E498" i="1"/>
  <c r="D498" i="1"/>
  <c r="G494" i="1"/>
  <c r="F494" i="1"/>
  <c r="E494" i="1"/>
  <c r="D494" i="1"/>
  <c r="G491" i="1"/>
  <c r="F491" i="1"/>
  <c r="E491" i="1"/>
  <c r="D491" i="1"/>
  <c r="G489" i="1"/>
  <c r="F489" i="1"/>
  <c r="E489" i="1"/>
  <c r="D489" i="1"/>
  <c r="G485" i="1"/>
  <c r="F485" i="1"/>
  <c r="E485" i="1"/>
  <c r="D485" i="1"/>
  <c r="G483" i="1"/>
  <c r="F483" i="1"/>
  <c r="E483" i="1"/>
  <c r="D483" i="1"/>
  <c r="G479" i="1"/>
  <c r="F479" i="1"/>
  <c r="E479" i="1"/>
  <c r="D479" i="1"/>
  <c r="G477" i="1"/>
  <c r="F477" i="1"/>
  <c r="E477" i="1"/>
  <c r="D477" i="1"/>
  <c r="G469" i="1"/>
  <c r="F469" i="1"/>
  <c r="E469" i="1"/>
  <c r="D469" i="1"/>
  <c r="G467" i="1"/>
  <c r="F467" i="1"/>
  <c r="E467" i="1"/>
  <c r="D467" i="1"/>
  <c r="G464" i="1"/>
  <c r="F464" i="1"/>
  <c r="E464" i="1"/>
  <c r="D464" i="1"/>
  <c r="G456" i="1"/>
  <c r="F456" i="1"/>
  <c r="E456" i="1"/>
  <c r="D456" i="1"/>
  <c r="G454" i="1"/>
  <c r="F454" i="1"/>
  <c r="E454" i="1"/>
  <c r="D454" i="1"/>
  <c r="G451" i="1"/>
  <c r="F451" i="1"/>
  <c r="E451" i="1"/>
  <c r="D451" i="1"/>
  <c r="G446" i="1"/>
  <c r="F446" i="1"/>
  <c r="E446" i="1"/>
  <c r="D446" i="1"/>
  <c r="G444" i="1"/>
  <c r="F444" i="1"/>
  <c r="E444" i="1"/>
  <c r="D444" i="1"/>
  <c r="G441" i="1"/>
  <c r="F441" i="1"/>
  <c r="E441" i="1"/>
  <c r="D441" i="1"/>
  <c r="G438" i="1"/>
  <c r="F438" i="1"/>
  <c r="E438" i="1"/>
  <c r="D438" i="1"/>
  <c r="G436" i="1"/>
  <c r="F436" i="1"/>
  <c r="E436" i="1"/>
  <c r="D436" i="1"/>
  <c r="G432" i="1"/>
  <c r="F432" i="1"/>
  <c r="E432" i="1"/>
  <c r="D432" i="1"/>
  <c r="G429" i="1"/>
  <c r="F429" i="1"/>
  <c r="E429" i="1"/>
  <c r="D429" i="1"/>
  <c r="G427" i="1"/>
  <c r="F427" i="1"/>
  <c r="E427" i="1"/>
  <c r="D427" i="1"/>
  <c r="G424" i="1"/>
  <c r="F424" i="1"/>
  <c r="E424" i="1"/>
  <c r="D424" i="1"/>
  <c r="G422" i="1"/>
  <c r="F422" i="1"/>
  <c r="E422" i="1"/>
  <c r="D422" i="1"/>
  <c r="G416" i="1"/>
  <c r="F416" i="1"/>
  <c r="E416" i="1"/>
  <c r="D416" i="1"/>
  <c r="G414" i="1"/>
  <c r="F414" i="1"/>
  <c r="E414" i="1"/>
  <c r="D414" i="1"/>
  <c r="G411" i="1"/>
  <c r="F411" i="1"/>
  <c r="E411" i="1"/>
  <c r="D411" i="1"/>
  <c r="G409" i="1"/>
  <c r="F409" i="1"/>
  <c r="E409" i="1"/>
  <c r="D409" i="1"/>
  <c r="G406" i="1"/>
  <c r="F406" i="1"/>
  <c r="E406" i="1"/>
  <c r="D406" i="1"/>
  <c r="G403" i="1"/>
  <c r="F403" i="1"/>
  <c r="E403" i="1"/>
  <c r="D403" i="1"/>
  <c r="G400" i="1"/>
  <c r="F400" i="1"/>
  <c r="E400" i="1"/>
  <c r="D400" i="1"/>
  <c r="G398" i="1"/>
  <c r="F398" i="1"/>
  <c r="E398" i="1"/>
  <c r="D398" i="1"/>
  <c r="G394" i="1"/>
  <c r="F394" i="1"/>
  <c r="E394" i="1"/>
  <c r="D394" i="1"/>
  <c r="G392" i="1"/>
  <c r="F392" i="1"/>
  <c r="E392" i="1"/>
  <c r="D392" i="1"/>
  <c r="G389" i="1"/>
  <c r="F389" i="1"/>
  <c r="E389" i="1"/>
  <c r="D389" i="1"/>
  <c r="G386" i="1"/>
  <c r="F386" i="1"/>
  <c r="E386" i="1"/>
  <c r="D386" i="1"/>
  <c r="G383" i="1"/>
  <c r="F383" i="1"/>
  <c r="E383" i="1"/>
  <c r="D383" i="1"/>
  <c r="G380" i="1"/>
  <c r="F380" i="1"/>
  <c r="E380" i="1"/>
  <c r="D380" i="1"/>
  <c r="G377" i="1"/>
  <c r="F377" i="1"/>
  <c r="E377" i="1"/>
  <c r="D377" i="1"/>
  <c r="G375" i="1"/>
  <c r="F375" i="1"/>
  <c r="E375" i="1"/>
  <c r="D375" i="1"/>
  <c r="G371" i="1"/>
  <c r="F371" i="1"/>
  <c r="E371" i="1"/>
  <c r="D371" i="1"/>
  <c r="G369" i="1"/>
  <c r="F369" i="1"/>
  <c r="E369" i="1"/>
  <c r="D369" i="1"/>
  <c r="G365" i="1"/>
  <c r="F365" i="1"/>
  <c r="E365" i="1"/>
  <c r="D365" i="1"/>
  <c r="G363" i="1"/>
  <c r="F363" i="1"/>
  <c r="E363" i="1"/>
  <c r="D363" i="1"/>
  <c r="G359" i="1"/>
  <c r="F359" i="1"/>
  <c r="E359" i="1"/>
  <c r="D359" i="1"/>
  <c r="G357" i="1"/>
  <c r="F357" i="1"/>
  <c r="E357" i="1"/>
  <c r="D357" i="1"/>
  <c r="G353" i="1"/>
  <c r="F353" i="1"/>
  <c r="E353" i="1"/>
  <c r="D353" i="1"/>
  <c r="G351" i="1"/>
  <c r="F351" i="1"/>
  <c r="E351" i="1"/>
  <c r="D351" i="1"/>
  <c r="G348" i="1"/>
  <c r="F348" i="1"/>
  <c r="E348" i="1"/>
  <c r="D348" i="1"/>
  <c r="G346" i="1"/>
  <c r="F346" i="1"/>
  <c r="E346" i="1"/>
  <c r="D346" i="1"/>
  <c r="G344" i="1"/>
  <c r="F344" i="1"/>
  <c r="E344" i="1"/>
  <c r="D344" i="1"/>
  <c r="G342" i="1"/>
  <c r="F342" i="1"/>
  <c r="E342" i="1"/>
  <c r="D342" i="1"/>
  <c r="G340" i="1"/>
  <c r="F340" i="1"/>
  <c r="E340" i="1"/>
  <c r="D340" i="1"/>
  <c r="G338" i="1"/>
  <c r="F338" i="1"/>
  <c r="E338" i="1"/>
  <c r="D338" i="1"/>
  <c r="G336" i="1"/>
  <c r="F336" i="1"/>
  <c r="E336" i="1"/>
  <c r="D336" i="1"/>
  <c r="G334" i="1"/>
  <c r="F334" i="1"/>
  <c r="E334" i="1"/>
  <c r="D334" i="1"/>
  <c r="G332" i="1"/>
  <c r="F332" i="1"/>
  <c r="E332" i="1"/>
  <c r="D332" i="1"/>
  <c r="G329" i="1"/>
  <c r="F329" i="1"/>
  <c r="E329" i="1"/>
  <c r="D329" i="1"/>
  <c r="G327" i="1"/>
  <c r="F327" i="1"/>
  <c r="E327" i="1"/>
  <c r="D327" i="1"/>
  <c r="G323" i="1"/>
  <c r="F323" i="1"/>
  <c r="E323" i="1"/>
  <c r="D323" i="1"/>
  <c r="G321" i="1"/>
  <c r="F321" i="1"/>
  <c r="E321" i="1"/>
  <c r="D321" i="1"/>
  <c r="G317" i="1"/>
  <c r="F317" i="1"/>
  <c r="E317" i="1"/>
  <c r="D317" i="1"/>
  <c r="G314" i="1"/>
  <c r="F314" i="1"/>
  <c r="E314" i="1"/>
  <c r="D314" i="1"/>
  <c r="G311" i="1"/>
  <c r="F311" i="1"/>
  <c r="E311" i="1"/>
  <c r="D311" i="1"/>
  <c r="G308" i="1"/>
  <c r="F308" i="1"/>
  <c r="E308" i="1"/>
  <c r="D308" i="1"/>
  <c r="G306" i="1"/>
  <c r="F306" i="1"/>
  <c r="E306" i="1"/>
  <c r="D306" i="1"/>
  <c r="G304" i="1"/>
  <c r="F304" i="1"/>
  <c r="E304" i="1"/>
  <c r="D304" i="1"/>
  <c r="G302" i="1"/>
  <c r="F302" i="1"/>
  <c r="E302" i="1"/>
  <c r="D302" i="1"/>
  <c r="G300" i="1"/>
  <c r="F300" i="1"/>
  <c r="E300" i="1"/>
  <c r="D300" i="1"/>
  <c r="G298" i="1"/>
  <c r="F298" i="1"/>
  <c r="E298" i="1"/>
  <c r="D298" i="1"/>
  <c r="G294" i="1"/>
  <c r="F294" i="1"/>
  <c r="E294" i="1"/>
  <c r="D294" i="1"/>
  <c r="G292" i="1"/>
  <c r="F292" i="1"/>
  <c r="E292" i="1"/>
  <c r="D292" i="1"/>
  <c r="G288" i="1"/>
  <c r="F288" i="1"/>
  <c r="E288" i="1"/>
  <c r="D288" i="1"/>
  <c r="G285" i="1"/>
  <c r="F285" i="1"/>
  <c r="E285" i="1"/>
  <c r="D285" i="1"/>
  <c r="G282" i="1"/>
  <c r="F282" i="1"/>
  <c r="E282" i="1"/>
  <c r="D282" i="1"/>
  <c r="G280" i="1"/>
  <c r="F280" i="1"/>
  <c r="E280" i="1"/>
  <c r="D280" i="1"/>
  <c r="G276" i="1"/>
  <c r="F276" i="1"/>
  <c r="E276" i="1"/>
  <c r="D276" i="1"/>
  <c r="G273" i="1"/>
  <c r="F273" i="1"/>
  <c r="E273" i="1"/>
  <c r="D273" i="1"/>
  <c r="G271" i="1"/>
  <c r="F271" i="1"/>
  <c r="E271" i="1"/>
  <c r="D271" i="1"/>
  <c r="G269" i="1"/>
  <c r="F269" i="1"/>
  <c r="E269" i="1"/>
  <c r="D269" i="1"/>
  <c r="G267" i="1"/>
  <c r="F267" i="1"/>
  <c r="E267" i="1"/>
  <c r="D267" i="1"/>
  <c r="G264" i="1"/>
  <c r="F264" i="1"/>
  <c r="E264" i="1"/>
  <c r="D264" i="1"/>
  <c r="G261" i="1"/>
  <c r="F261" i="1"/>
  <c r="E261" i="1"/>
  <c r="D261" i="1"/>
  <c r="G259" i="1"/>
  <c r="F259" i="1"/>
  <c r="E259" i="1"/>
  <c r="D259" i="1"/>
  <c r="G257" i="1"/>
  <c r="F257" i="1"/>
  <c r="E257" i="1"/>
  <c r="D257" i="1"/>
  <c r="G255" i="1"/>
  <c r="F255" i="1"/>
  <c r="E255" i="1"/>
  <c r="E224" i="1" s="1"/>
  <c r="E7" i="1" s="1"/>
  <c r="D255" i="1"/>
  <c r="G254" i="1"/>
  <c r="G252" i="1" s="1"/>
  <c r="G226" i="1" s="1"/>
  <c r="G224" i="1" s="1"/>
  <c r="G7" i="1" s="1"/>
  <c r="F252" i="1"/>
  <c r="E252" i="1"/>
  <c r="D252" i="1"/>
  <c r="G250" i="1"/>
  <c r="F250" i="1"/>
  <c r="E250" i="1"/>
  <c r="D250" i="1"/>
  <c r="G248" i="1"/>
  <c r="F248" i="1"/>
  <c r="E248" i="1"/>
  <c r="D248" i="1"/>
  <c r="G246" i="1"/>
  <c r="F246" i="1"/>
  <c r="E246" i="1"/>
  <c r="D246" i="1"/>
  <c r="G244" i="1"/>
  <c r="F244" i="1"/>
  <c r="E244" i="1"/>
  <c r="D244" i="1"/>
  <c r="G242" i="1"/>
  <c r="F242" i="1"/>
  <c r="E242" i="1"/>
  <c r="D242" i="1"/>
  <c r="G240" i="1"/>
  <c r="F240" i="1"/>
  <c r="E240" i="1"/>
  <c r="D240" i="1"/>
  <c r="G238" i="1"/>
  <c r="F238" i="1"/>
  <c r="E238" i="1"/>
  <c r="D238" i="1"/>
  <c r="G236" i="1"/>
  <c r="F236" i="1"/>
  <c r="E236" i="1"/>
  <c r="D236" i="1"/>
  <c r="G234" i="1"/>
  <c r="F234" i="1"/>
  <c r="E234" i="1"/>
  <c r="D234" i="1"/>
  <c r="G232" i="1"/>
  <c r="F232" i="1"/>
  <c r="E232" i="1"/>
  <c r="D232" i="1"/>
  <c r="G230" i="1"/>
  <c r="F230" i="1"/>
  <c r="E230" i="1"/>
  <c r="D230" i="1"/>
  <c r="G228" i="1"/>
  <c r="F228" i="1"/>
  <c r="E228" i="1"/>
  <c r="D228" i="1"/>
  <c r="F226" i="1"/>
  <c r="E226" i="1"/>
  <c r="D226" i="1"/>
  <c r="F224" i="1"/>
  <c r="D224" i="1"/>
  <c r="G219" i="1"/>
  <c r="F219" i="1"/>
  <c r="E219" i="1"/>
  <c r="D219" i="1"/>
  <c r="G214" i="1"/>
  <c r="F214" i="1"/>
  <c r="E214" i="1"/>
  <c r="D214" i="1"/>
  <c r="G207" i="1"/>
  <c r="F207" i="1"/>
  <c r="E207" i="1"/>
  <c r="D207" i="1"/>
  <c r="G205" i="1"/>
  <c r="F205" i="1"/>
  <c r="E205" i="1"/>
  <c r="D205" i="1"/>
  <c r="G199" i="1"/>
  <c r="F199" i="1"/>
  <c r="E199" i="1"/>
  <c r="D199" i="1"/>
  <c r="G197" i="1"/>
  <c r="F197" i="1"/>
  <c r="E197" i="1"/>
  <c r="D197" i="1"/>
  <c r="G195" i="1"/>
  <c r="F195" i="1"/>
  <c r="E195" i="1"/>
  <c r="D195" i="1"/>
  <c r="G193" i="1"/>
  <c r="F193" i="1"/>
  <c r="E193" i="1"/>
  <c r="D193" i="1"/>
  <c r="G191" i="1"/>
  <c r="F191" i="1"/>
  <c r="E191" i="1"/>
  <c r="D191" i="1"/>
  <c r="G189" i="1"/>
  <c r="F189" i="1"/>
  <c r="E189" i="1"/>
  <c r="D189" i="1"/>
  <c r="G186" i="1"/>
  <c r="F186" i="1"/>
  <c r="E186" i="1"/>
  <c r="D186" i="1"/>
  <c r="G184" i="1"/>
  <c r="F184" i="1"/>
  <c r="E184" i="1"/>
  <c r="D184" i="1"/>
  <c r="G182" i="1"/>
  <c r="F182" i="1"/>
  <c r="E182" i="1"/>
  <c r="D182" i="1"/>
  <c r="G179" i="1"/>
  <c r="F179" i="1"/>
  <c r="E179" i="1"/>
  <c r="D179" i="1"/>
  <c r="G175" i="1"/>
  <c r="F175" i="1"/>
  <c r="E175" i="1"/>
  <c r="D175" i="1"/>
  <c r="G173" i="1"/>
  <c r="F173" i="1"/>
  <c r="E173" i="1"/>
  <c r="D173" i="1"/>
  <c r="G171" i="1"/>
  <c r="F171" i="1"/>
  <c r="E171" i="1"/>
  <c r="D171" i="1"/>
  <c r="G168" i="1"/>
  <c r="F168" i="1"/>
  <c r="E168" i="1"/>
  <c r="D168" i="1"/>
  <c r="G165" i="1"/>
  <c r="F165" i="1"/>
  <c r="E165" i="1"/>
  <c r="D165" i="1"/>
  <c r="G162" i="1"/>
  <c r="F162" i="1"/>
  <c r="E162" i="1"/>
  <c r="D162" i="1"/>
  <c r="G160" i="1"/>
  <c r="F160" i="1"/>
  <c r="E160" i="1"/>
  <c r="D160" i="1"/>
  <c r="G157" i="1"/>
  <c r="F157" i="1"/>
  <c r="E157" i="1"/>
  <c r="D157" i="1"/>
  <c r="G155" i="1"/>
  <c r="F155" i="1"/>
  <c r="E155" i="1"/>
  <c r="D155" i="1"/>
  <c r="G153" i="1"/>
  <c r="F153" i="1"/>
  <c r="E153" i="1"/>
  <c r="D153" i="1"/>
  <c r="G151" i="1"/>
  <c r="F151" i="1"/>
  <c r="E151" i="1"/>
  <c r="D151" i="1"/>
  <c r="G149" i="1"/>
  <c r="F149" i="1"/>
  <c r="E149" i="1"/>
  <c r="D149" i="1"/>
  <c r="G145" i="1"/>
  <c r="F145" i="1"/>
  <c r="E145" i="1"/>
  <c r="D145" i="1"/>
  <c r="G142" i="1"/>
  <c r="F142" i="1"/>
  <c r="E142" i="1"/>
  <c r="D142" i="1"/>
  <c r="G140" i="1"/>
  <c r="F140" i="1"/>
  <c r="E140" i="1"/>
  <c r="D140" i="1"/>
  <c r="G137" i="1"/>
  <c r="F137" i="1"/>
  <c r="E137" i="1"/>
  <c r="D137" i="1"/>
  <c r="G134" i="1"/>
  <c r="F134" i="1"/>
  <c r="E134" i="1"/>
  <c r="D134" i="1"/>
  <c r="G132" i="1"/>
  <c r="F132" i="1"/>
  <c r="E132" i="1"/>
  <c r="D132" i="1"/>
  <c r="G128" i="1"/>
  <c r="F128" i="1"/>
  <c r="E128" i="1"/>
  <c r="D128" i="1"/>
  <c r="G126" i="1"/>
  <c r="F126" i="1"/>
  <c r="E126" i="1"/>
  <c r="D126" i="1"/>
  <c r="G122" i="1"/>
  <c r="F122" i="1"/>
  <c r="E122" i="1"/>
  <c r="D122" i="1"/>
  <c r="G119" i="1"/>
  <c r="F119" i="1"/>
  <c r="E119" i="1"/>
  <c r="D119" i="1"/>
  <c r="G116" i="1"/>
  <c r="F116" i="1"/>
  <c r="E116" i="1"/>
  <c r="D116" i="1"/>
  <c r="G113" i="1"/>
  <c r="F113" i="1"/>
  <c r="E113" i="1"/>
  <c r="D113" i="1"/>
  <c r="G111" i="1"/>
  <c r="F111" i="1"/>
  <c r="E111" i="1"/>
  <c r="D111" i="1"/>
  <c r="G107" i="1"/>
  <c r="F107" i="1"/>
  <c r="E107" i="1"/>
  <c r="D107" i="1"/>
  <c r="G104" i="1"/>
  <c r="F104" i="1"/>
  <c r="E104" i="1"/>
  <c r="D104" i="1"/>
  <c r="G102" i="1"/>
  <c r="F102" i="1"/>
  <c r="E102" i="1"/>
  <c r="D102" i="1"/>
  <c r="G98" i="1"/>
  <c r="F98" i="1"/>
  <c r="E98" i="1"/>
  <c r="D98" i="1"/>
  <c r="G95" i="1"/>
  <c r="F95" i="1"/>
  <c r="E95" i="1"/>
  <c r="D95" i="1"/>
  <c r="G92" i="1"/>
  <c r="F92" i="1"/>
  <c r="E92" i="1"/>
  <c r="D92" i="1"/>
  <c r="G90" i="1"/>
  <c r="F90" i="1"/>
  <c r="E90" i="1"/>
  <c r="D90" i="1"/>
  <c r="G86" i="1"/>
  <c r="F86" i="1"/>
  <c r="E86" i="1"/>
  <c r="D86" i="1"/>
  <c r="G83" i="1"/>
  <c r="F83" i="1"/>
  <c r="E83" i="1"/>
  <c r="D83" i="1"/>
  <c r="G80" i="1"/>
  <c r="F80" i="1"/>
  <c r="E80" i="1"/>
  <c r="D80" i="1"/>
  <c r="G77" i="1"/>
  <c r="F77" i="1"/>
  <c r="E77" i="1"/>
  <c r="D77" i="1"/>
  <c r="G75" i="1"/>
  <c r="F75" i="1"/>
  <c r="E75" i="1"/>
  <c r="D75" i="1"/>
  <c r="G71" i="1"/>
  <c r="F71" i="1"/>
  <c r="E71" i="1"/>
  <c r="D71" i="1"/>
  <c r="G69" i="1"/>
  <c r="F69" i="1"/>
  <c r="E69" i="1"/>
  <c r="D69" i="1"/>
  <c r="G65" i="1"/>
  <c r="F65" i="1"/>
  <c r="E65" i="1"/>
  <c r="D65" i="1"/>
  <c r="G62" i="1"/>
  <c r="F62" i="1"/>
  <c r="E62" i="1"/>
  <c r="D62" i="1"/>
  <c r="G60" i="1"/>
  <c r="F60" i="1"/>
  <c r="E60" i="1"/>
  <c r="D60" i="1"/>
  <c r="G56" i="1"/>
  <c r="F56" i="1"/>
  <c r="E56" i="1"/>
  <c r="D56" i="1"/>
  <c r="G54" i="1"/>
  <c r="F54" i="1"/>
  <c r="E54" i="1"/>
  <c r="D54" i="1"/>
  <c r="G50" i="1"/>
  <c r="F50" i="1"/>
  <c r="E50" i="1"/>
  <c r="D50" i="1"/>
  <c r="G48" i="1"/>
  <c r="F48" i="1"/>
  <c r="E48" i="1"/>
  <c r="D48" i="1"/>
  <c r="G44" i="1"/>
  <c r="F44" i="1"/>
  <c r="E44" i="1"/>
  <c r="D44" i="1"/>
  <c r="G42" i="1"/>
  <c r="F42" i="1"/>
  <c r="E42" i="1"/>
  <c r="D42" i="1"/>
  <c r="G38" i="1"/>
  <c r="F38" i="1"/>
  <c r="E38" i="1"/>
  <c r="D38" i="1"/>
  <c r="G35" i="1"/>
  <c r="F35" i="1"/>
  <c r="E35" i="1"/>
  <c r="D35" i="1"/>
  <c r="G32" i="1"/>
  <c r="F32" i="1"/>
  <c r="E32" i="1"/>
  <c r="D32" i="1"/>
  <c r="G29" i="1"/>
  <c r="F29" i="1"/>
  <c r="E29" i="1"/>
  <c r="D29" i="1"/>
  <c r="G26" i="1"/>
  <c r="F26" i="1"/>
  <c r="E26" i="1"/>
  <c r="D26" i="1"/>
  <c r="G23" i="1"/>
  <c r="F23" i="1"/>
  <c r="E23" i="1"/>
  <c r="D23" i="1"/>
  <c r="G21" i="1"/>
  <c r="F21" i="1"/>
  <c r="E21" i="1"/>
  <c r="D21" i="1"/>
  <c r="G17" i="1"/>
  <c r="F17" i="1"/>
  <c r="E17" i="1"/>
  <c r="D17" i="1"/>
  <c r="G15" i="1"/>
  <c r="F15" i="1"/>
  <c r="E15" i="1"/>
  <c r="D15" i="1"/>
  <c r="G11" i="1"/>
  <c r="F11" i="1"/>
  <c r="E11" i="1"/>
  <c r="D11" i="1"/>
  <c r="G9" i="1"/>
  <c r="F9" i="1"/>
  <c r="E9" i="1"/>
  <c r="D9" i="1"/>
  <c r="F7" i="1"/>
  <c r="D7" i="1"/>
</calcChain>
</file>

<file path=xl/sharedStrings.xml><?xml version="1.0" encoding="utf-8"?>
<sst xmlns="http://schemas.openxmlformats.org/spreadsheetml/2006/main" count="541" uniqueCount="305">
  <si>
    <t>Աղյուսակ N 2</t>
  </si>
  <si>
    <t>Հայաստանի Հանրապետության 2019 թվականի պետական բյուջեով նախատեսված ոչ ֆինանսական ակտիվների գծով բյուջետային ծախսերի կատարման եռամսյակային (աճողական) համամասնություններն ըստ բյուջետային գլխավոր կարգադրիչների, ծրագրերի, միջոցառումների, միջոցառումները կատարող պետական մարմինների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</si>
  <si>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հազար  դրամներով</t>
  </si>
  <si>
    <t>Ծրագրային դասիչ</t>
  </si>
  <si>
    <t>Բյուջետային գլխավոր կարգադրիչների, ծրագրերի, միջոցառումների, միջոցառումները կատարող պետական մարմինների և ուղղությունների անվանումները</t>
  </si>
  <si>
    <t>Առաջին եռամսյակ</t>
  </si>
  <si>
    <t>Առաջին կիսամյակ</t>
  </si>
  <si>
    <t>Ինն ամիս</t>
  </si>
  <si>
    <t>Տարի</t>
  </si>
  <si>
    <t>Ծրագիր</t>
  </si>
  <si>
    <t>Միջոցառում</t>
  </si>
  <si>
    <t xml:space="preserve">ԸՆԴԱՄԵՆԸ </t>
  </si>
  <si>
    <t xml:space="preserve">այդ թվում՝ </t>
  </si>
  <si>
    <t>ՀՀ ՆԱԽԱԳԱՀԻ ԱՇԽԱՏԱԿԱԶՄ</t>
  </si>
  <si>
    <t>այդ թվում`</t>
  </si>
  <si>
    <t>ՀՀ նախագահի աշխատակազմի տեխնիկական հագեցվածության բարելավում</t>
  </si>
  <si>
    <t>այդ թվում` ըստ կատարողների</t>
  </si>
  <si>
    <t>ՀՀ Նախագահի աշխատակազմ</t>
  </si>
  <si>
    <t>ՀՀ ԱԶԳԱՅԻՆ ԺՈՂՈՎ</t>
  </si>
  <si>
    <t>Ազգային ժողովի տեխնիկական հագեցվածության բարելավում</t>
  </si>
  <si>
    <t>ՀՀ Ազգային ժողով</t>
  </si>
  <si>
    <t>ՀՀ ՎԱՐՉԱՊԵՏԻ ԱՇԽԱՏԱԿԱԶՄ</t>
  </si>
  <si>
    <t>ՀՀ վարչապետի աշխատակազմի տեխնիկական հագեցվածության բարելավում</t>
  </si>
  <si>
    <t>ՀՀ վարչապետի աշխատակազմ</t>
  </si>
  <si>
    <t>Բնապահպանության և ընդերքի տեսչական մարմնի կարողությունների զարգացում և տեխնիկական հագեցվածության ապահովում</t>
  </si>
  <si>
    <t>Կրթության տեսչական մարմնի կարողությունների զարգացում և տեխնիկական հագեցվածության ապահովում</t>
  </si>
  <si>
    <t>Շուկայի վերահսկողության տեսչական մարմնի կարողությունների զարգացում և տեխնիկական հագեցվածության ապահովում</t>
  </si>
  <si>
    <t>Քաղաքաշինության, տեխնիկական և հրդեհային անվտանգության տեսչական մարմնի կարողությունների զարգացում և տեխնիկական հագեցվածության ապահովում</t>
  </si>
  <si>
    <t>Սննդամթերքի անվտանգության տեսչական մարմնի տեխնիկական հագեցվածության բարելավում</t>
  </si>
  <si>
    <t>ՀՀ ՍԱՀՄԱՆԱԴՐԱԿԱՆ ԴԱՏԱՐԱՆ</t>
  </si>
  <si>
    <t>ՀՀ սահմանադրական դատարանի տեխնիկական հագեցվածության բարելավում</t>
  </si>
  <si>
    <t>ՀՀ սահմանադրական դատարան</t>
  </si>
  <si>
    <t>ԲԱՐՁՐԱԳՈՒՅՆ ԴԱՏԱԿԱՆ ԽՈՐՀՈՒՐԴ</t>
  </si>
  <si>
    <t>Բարձրագույն դատական խորհրդի տեխնիկական հագեցվածության բարելավում</t>
  </si>
  <si>
    <t>ՀՀ դատական դեպարտամենտ</t>
  </si>
  <si>
    <t>ՀՀ ԴԱՏԱԽԱԶՈՒԹՅՈՒՆ</t>
  </si>
  <si>
    <t>Դատախազության տեխնիկական հագեցվածության բարելավում</t>
  </si>
  <si>
    <t>ՀՀ դատախազություն</t>
  </si>
  <si>
    <t>ՀՀ ՏԱՐԱԾՔԱՅԻՆ ԿԱՌԱՎԱՐՄԱՆ ԵՎ ԶԱՐԳԱՑՄԱՆ ՆԱԽԱՐԱՐՈՒԹՅՈՒՆ</t>
  </si>
  <si>
    <t>ՀՀ տարածքային կառավարման և զարգացման նախարարության կարողությունների զարգացում և տեխնիկական հագեցվածության ապահովում</t>
  </si>
  <si>
    <t>ՀՀ տարածքային կառավարման և զարգացման նախարարություն</t>
  </si>
  <si>
    <t>Միգրացիոն ծառայության կարողությունների զարգացում և տեխնիկական հագեցվածության ապահովում</t>
  </si>
  <si>
    <t>ՀՀ տարածքային կառավարման  և զարգացման  նախարարության միգրացիոն ծառայություն</t>
  </si>
  <si>
    <t>ՀՀ ԱՌՈՂՋԱՊԱՀՈՒԹՅԱՆ ՆԱԽԱՐԱՐՈՒԹՅՈՒՆ</t>
  </si>
  <si>
    <t>Առողջապահության նախարարության տեխնիկական հագեցվածության բարելավում</t>
  </si>
  <si>
    <t>ՀՀ  առողջապահության  նախարարություն</t>
  </si>
  <si>
    <t>ՀՀ ԱՐԴԱՐԱԴԱՏՈՒԹՅԱՆ ՆԱԽԱՐԱՐՈՒԹՅՈՒՆ</t>
  </si>
  <si>
    <t>ՀՀ արդարադատության նախարարության կարողությունների զարգացում և տեխնիկական հագեցվածության ապահովում</t>
  </si>
  <si>
    <t>ՀՀ  արդարադատության նախարարություն</t>
  </si>
  <si>
    <t>ՀՀ արդարադատության նախարարության պրոբացիայի ծառայության կարողությունների զարգացում և տեխնիկական հագեցվածության ապահովում</t>
  </si>
  <si>
    <t>Հարկադիր կատարման ծառայության տեխնիկական հագեցվածության բարելավում</t>
  </si>
  <si>
    <t>ՀՀ արդարադատության նախարարության հարկադիր կատարումն ապահովող ծառայություն</t>
  </si>
  <si>
    <t>Արդարադատության նախարարության տեխնիկական հագեցվածության ապահովում</t>
  </si>
  <si>
    <t>ՀՀ ՏՆՏԵՍԱԿԱՆ ԶԱՐԳԱՑՄԱՆ ԵՎ ՆԵՐԴՐՈՒՄՆԵՐԻ ՆԱԽԱՐԱՐՈՒԹՅՈՒՆ</t>
  </si>
  <si>
    <t>Պետական գույքի կառավարման կոմիտեի տեխնիկական հագեցվածության բարելավում</t>
  </si>
  <si>
    <t>ՀՀ տնտեսական զարգացման և ներդրումների նախարարության պետական գույքի կառավարման կոմիտե</t>
  </si>
  <si>
    <t>Զբոսաշրջության կոմիտեի կարողությունների զարգացում և տեխնիկական հագեցվածության ապահովում</t>
  </si>
  <si>
    <t>ՀՀ տնտեսական զարգացման և ներդրումների նախարարություն</t>
  </si>
  <si>
    <t>ՀՀ տնտեսական զարգացման և ներդրումների նախարարության Մտավոր սեփականության գործակալության տեխնիկական հագեցվածության բարելավում</t>
  </si>
  <si>
    <t>ՀՀ ԱՐՏԱՔԻՆ ԳՈՐԾԵՐԻ ՆԱԽԱՐԱՐՈՒԹՅՈՒՆ</t>
  </si>
  <si>
    <t>Արտերկրում ՀՀ դեսպանությունների շենքային պայմանների ապահովում</t>
  </si>
  <si>
    <t>ՀՀ արտաքին գործերի  նախարարություն</t>
  </si>
  <si>
    <t>Արարողակարգի ծառայության տեխնիկական հագեցվածության բարելավում</t>
  </si>
  <si>
    <t>ՀՀ արտաքին գործերի նախարարության պետական արարողակարգի ծառայություն</t>
  </si>
  <si>
    <t>ՀՀ ԲՆԱՊԱՀՊԱՆՈՒԹՅԱՆ ՆԱԽԱՐԱՐՈՒԹՅՈՒՆ</t>
  </si>
  <si>
    <t>Բնապահպանության նախարարության տեխնիկական կարողությունների ընդլայնում</t>
  </si>
  <si>
    <t>ՀՀ  բնապահպանության  նախարարություն</t>
  </si>
  <si>
    <t>Բնապահպանության նախարարության Անտառային կոմիտեի տեխնիկական կարողությունների ընդլայնում</t>
  </si>
  <si>
    <t>ՀՀ բնապահպանության նախարարության անտառային կոմիտե</t>
  </si>
  <si>
    <t>Անտառվերականգնման և անտառապատման աշխատանքներ</t>
  </si>
  <si>
    <t>ՀՀ կառավարություն</t>
  </si>
  <si>
    <t>Անտառկառավարման պլանների կազմում</t>
  </si>
  <si>
    <t>ՀՀ ԳՅՈՒՂԱՏՆՏԵՍՈՒԹՅԱՆ ՆԱԽԱՐԱՐՈՒԹՅՈՒՆ</t>
  </si>
  <si>
    <t>ՀՀ ԳՆ տեխնիկական կարողությունների բարելավում</t>
  </si>
  <si>
    <t>ՀՀ  գյուղատնտեսության նախարարություն</t>
  </si>
  <si>
    <t>ՀՀ ԷՆԵՐԳԵՏԻԿ ԵՆԹԱԿԱՌՈՒՑՎԱԾՔՆԵՐԻ ԵՎ ԲՆԱԿԱՆ ՊԱՇԱՐՆԵՐԻ ՆԱԽԱՐԱՐՈՒԹՅՈՒՆ</t>
  </si>
  <si>
    <t>Ջրատեխնիկական կառույցների տեխնիկական վիճակի ուսումնասիրություններ</t>
  </si>
  <si>
    <t>ՀՀ էներգետիկ ենթակառուցվածքների և բնական պաշարների նախարարության ջրային կոմիտե</t>
  </si>
  <si>
    <t>Ոռոգման համակարգերի հիմնանորոգում</t>
  </si>
  <si>
    <t>Արփա-Սևան ջրային համակարգի տեխնիկական վիճակի բարելավում</t>
  </si>
  <si>
    <t>այդ թվում՝ ըստ ուղղությունների</t>
  </si>
  <si>
    <t>Արփա-Սևան թիվ 2 թունելի առանձին վթարային հատվածների հիմնանորոգում</t>
  </si>
  <si>
    <t>Ջրային կոմիտեի տեխնիկական հագեցվածության բարելավում</t>
  </si>
  <si>
    <t>ՀՀ ԿՐԹՈՒԹՅԱՆ ԵՎ ԳԻՏՈՒԹՅԱՆ ՆԱԽԱՐԱՐՈՒԹՅՈՒՆ</t>
  </si>
  <si>
    <t>Նախնական մասնագիտական (արհեստագործական) և միջին մասնագիտական ուսումնական հաստատությունների շենքային պայմանների բարելավում</t>
  </si>
  <si>
    <t>ՀՀ քաղաքաշինության կոմիտե</t>
  </si>
  <si>
    <t>ՀՀ Արագածոտնի մարզ</t>
  </si>
  <si>
    <t>«Ապարանի ռազմամարզական վարժարան» ՊՈԱԿ-ի վերակազմավորում գյուղատնտեսական քոլեջի</t>
  </si>
  <si>
    <t>ՀՀ Լոռու մարզ</t>
  </si>
  <si>
    <t xml:space="preserve">ք. Վանաձորի Միքայել Թավրիզյանի անվան արվեստի պետական քոլեջ </t>
  </si>
  <si>
    <t>ք. Վանաձորի գյուղատնտեսական պետական քոլեջի վերակառուցում</t>
  </si>
  <si>
    <t>ՀՀ Գեղարքունիքի մարզ</t>
  </si>
  <si>
    <t>Գավառի ակադեմիկոս Ա.Թամամշևի անվան պետական գյուղատնտեսական քոլեջ</t>
  </si>
  <si>
    <t>Նախնական մասնագիտական (արհեստագործական) և միջին մասնագիտական ուսումնական այլ հաստատությունների շենքային պայմանների բարելավում</t>
  </si>
  <si>
    <t>Գրադարանային ֆոնդի համալրում</t>
  </si>
  <si>
    <t>ՀՀ  կրթության և գիտության  նախարարություն</t>
  </si>
  <si>
    <t>ՀՀ ԿԳՆ գիտության կոմիտեի տեխնիկական հագեցվածության բարելավում</t>
  </si>
  <si>
    <t>ՀՀ կրթության և գիտության նախարարության գիտության կոմիտե</t>
  </si>
  <si>
    <t>Կրթական օբյեկտների շենքային պայմանների բարելավում</t>
  </si>
  <si>
    <t>Երևան քաղաք</t>
  </si>
  <si>
    <t xml:space="preserve">թիվ 22 հիմնական դպրոց          </t>
  </si>
  <si>
    <t xml:space="preserve">Մ. Խորենացու անվան թիվ 143 հիմնական դպրոց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</si>
  <si>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թիվ 191 դպրոց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</si>
  <si>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գ. Զոլաքարի թիվ 2 միջնակարգ դպրոց </t>
  </si>
  <si>
    <t xml:space="preserve">գ. Ն. Գետաշենի թիվ 1 միջնակարգ դպրոց </t>
  </si>
  <si>
    <t xml:space="preserve">ք. Վանաձորի թիվ 18 դպրոց </t>
  </si>
  <si>
    <t>ՀՀ Գեղարքունիքի մարզպետարան</t>
  </si>
  <si>
    <t>Փոքրաքանակ երեխաներով համալրված հանրակրթական դպրոցների մոդուլային շենքերի կառուցում</t>
  </si>
  <si>
    <t>գ. Թաթուլի միջնակարգ դպրոց</t>
  </si>
  <si>
    <t>ՀՀ Արարատի մարզ</t>
  </si>
  <si>
    <t>գ. Դեղձուտի միջնակարգ դպրոց</t>
  </si>
  <si>
    <t>ՀՀ Արմավիրի մարզ</t>
  </si>
  <si>
    <t>գ. Արգինայի միջնակարգ դպրոց</t>
  </si>
  <si>
    <t>ք. Գավառի թիվ 1 հատուկ դպրոց</t>
  </si>
  <si>
    <t>գ. Աղբերքի միջնակարգ դպրոց</t>
  </si>
  <si>
    <t>գ. Ջիլի միջնակարգ դպրոց</t>
  </si>
  <si>
    <t>գ. Այրքի միջնակարգ դպրոց</t>
  </si>
  <si>
    <t>գ. Կախակնի միջնակարգ դպրոց</t>
  </si>
  <si>
    <t>գ. Մղարթի հիմնական դպրոց</t>
  </si>
  <si>
    <t>ՀՀ Սյունիքի մարզ</t>
  </si>
  <si>
    <t>գ. Բարձրավանի միջնակարգ դպրոց</t>
  </si>
  <si>
    <t>Գ. Խնածախի միջնակարգ դպրոց</t>
  </si>
  <si>
    <t>գ. Հարժիսի միջնակարգ դպրոց</t>
  </si>
  <si>
    <t>գ. Տաթևի Սուրեն Առաքելյանի անվան միջնակարգ դպրոց</t>
  </si>
  <si>
    <t>ք. Կապանի թիվ 11 միջնակարգ դպրոց</t>
  </si>
  <si>
    <t>գ. Դարբասի միջնակարգ դպրոց</t>
  </si>
  <si>
    <t>ՀՀ Վայոց Ձորի մարզ</t>
  </si>
  <si>
    <t>ք. Եղեգնաձորի պետական քաղաքային վարժարան</t>
  </si>
  <si>
    <t>գ. Խնձորուտի միջնակարգ դպրոց</t>
  </si>
  <si>
    <t>գ. Գնդեվազ միջնակարգ դպրոց</t>
  </si>
  <si>
    <t>գ. Հերհերի միջնակարգ դպրոց</t>
  </si>
  <si>
    <t>ՀՀ Տավուշի մարզ</t>
  </si>
  <si>
    <t>գ. Կիրանցի հիմնական դպրոց</t>
  </si>
  <si>
    <t>գ. Դովեղի միջնակարգ դպրոց</t>
  </si>
  <si>
    <t>գ. Ոսկեպարի միջնակարգ դպրոց</t>
  </si>
  <si>
    <t>ՀՀ ՄՇԱԿՈՒՅԹԻ ՆԱԽԱՐԱՐՈՒԹՅՈՒՆ</t>
  </si>
  <si>
    <t>Հուշարձանների ամրակայում, նորոգում և վերականգնում</t>
  </si>
  <si>
    <t>ՀՀ  մշակույթի նախարարություն</t>
  </si>
  <si>
    <t>1. Վերականգնողական աշխատանքներ,</t>
  </si>
  <si>
    <t>որից`</t>
  </si>
  <si>
    <t>գ. Լուսառատ, Արտաշատ քաղաքատեղիի բաղնիքի ամրակայում և մասնակի վերականգնում</t>
  </si>
  <si>
    <t>Դսեղ, Բարձրաքաշ Սբ Գրիգոր վանական համալիրի ամրակայում</t>
  </si>
  <si>
    <t>ՀՀ Շիրակի մարզ</t>
  </si>
  <si>
    <t>գ. Վահրամաբերդ, Մարմաշենի վանքային համալիրի ցամաքուրդի իրականացում</t>
  </si>
  <si>
    <t>Բնունիս, Սբ Աստվածածին եկեղեցու վերականգնում</t>
  </si>
  <si>
    <t>2. Վավերագրման և ուսումնասիրման աշխատանքներ, (այդ թվում՝ հետախուզումև պեղում), գիտանախագծային փաստաթղթերի կազմում և փորձաքննում</t>
  </si>
  <si>
    <t>ք. Երևան</t>
  </si>
  <si>
    <t>Երևան քաղաքի Հոկտեմբերյան հեղափոխության 50 ամյակին նվիրված հուշարձանի նորոգում և ամրակայում</t>
  </si>
  <si>
    <t>գ.Փարպի, Ծիրանավոր եկեղեցի, 5-րդ դ. ամրակայում, վերականգնում և տարածքի բարեկարգում</t>
  </si>
  <si>
    <t>գ. Մարտունի, Հին Գետիկի վանք, եկեղեցու ամրակայում, մասնակի վերականգնում և տարածքի բարեկարգում</t>
  </si>
  <si>
    <t>գ. Քոբեր ե/գ կայարան Քոբայրավանք, մատուռի որմնանկարների ամրակայում</t>
  </si>
  <si>
    <t>ՀՀ Վայոց ձորի մարզ</t>
  </si>
  <si>
    <t>գ.Արատես, Վանական համալիրի ամրակայում, մասնակի վերականգնում և տարածքի բարեկարգում</t>
  </si>
  <si>
    <t>3. Վերականգնողական այլ աշխատանքներ</t>
  </si>
  <si>
    <t>Ներդրումներ թանգարանների և պատկերասրահների հիմնանորոգման համար</t>
  </si>
  <si>
    <t>ՀՀ Կոտայքի մարզ</t>
  </si>
  <si>
    <t xml:space="preserve">ք. Աբովյանի հայ և ռուս ժողովուրդների բարեկամության թանգարան </t>
  </si>
  <si>
    <t>Հանրային գրադարանների նյութատեխնիկական բազայի զարգացում</t>
  </si>
  <si>
    <t>ՀՀ մշակույթի նախարարության տեխնիկական հագեցվածության բարելավում</t>
  </si>
  <si>
    <t>Ներդրումներ թատրոնների շենքերի կապիտալ վերանորոգման համար</t>
  </si>
  <si>
    <t xml:space="preserve">Երևանի մնջախաղի պետական թատրոնի շենքի վերակառուցում </t>
  </si>
  <si>
    <t>Աջակցություն համայնքներին մշակութային հաստատությունների շենքային պայմանների բարելավման համար</t>
  </si>
  <si>
    <t>Երաժշտական և արվեստի դպրոցների համար երաժշտական գործիքների ձեռքբերում</t>
  </si>
  <si>
    <t>ՀՀ ՊԱՇՏՊԱՆՈՒԹՅԱՆ ՆԱԽԱՐԱՐՈՒԹՅՈՒՆ</t>
  </si>
  <si>
    <t>ՀՀ պաշտպանության նախարարության շենքային պայմաններ բարելավում</t>
  </si>
  <si>
    <t>ՀՀ  պաշտպանության  նախարարություն</t>
  </si>
  <si>
    <t>Հոսպիտալների և բուժկետերի բժշկական սարքավորումներով համալրում</t>
  </si>
  <si>
    <t>Ռազմական կարիքի բավարարում</t>
  </si>
  <si>
    <t>ՀՀ ԱՇԽԱՏԱՆՔԻ ԵՎ ՍՈՑԻԱԼԱԿԱՆ ՀԱՐՑԵՐԻ ՆԱԽԱՐԱՐՈՒԹՅՈՒՆ</t>
  </si>
  <si>
    <t>Երկրաշարժի հետևանքով անօթևան մնացած ընտանիքների բնակարանային ապահովում</t>
  </si>
  <si>
    <t>ՀՀ ՏՐԱՆՍՊՈՐՏԻ, ԿԱՊԻ ԵՎ ՏԵՂԵԿԱՏՎԱԿԱՆ ՏԵԽՆՈԼՈԳԻԱՆԵՐԻ ՆԱԽԱՐԱՐՈՒԹՅՈՒՆ</t>
  </si>
  <si>
    <t>Պետական նշանակության ավտոճանապարհների հիմնանորոգում</t>
  </si>
  <si>
    <t>ՀՀ տրանսպորտի, կապի և տեղեկատվական տեխնոլոգիաների նախարարություն</t>
  </si>
  <si>
    <t xml:space="preserve">1. Միջպետական նշանակության ավտոճանապարհներ </t>
  </si>
  <si>
    <t xml:space="preserve">Մ-2, Երևան-Երասխ-Գորիս-Մեղրի-Իրանի սահման </t>
  </si>
  <si>
    <t>կմ279+727-կմ282+727 հատվածի հիմնանորոգում</t>
  </si>
  <si>
    <t>2. Հանրապետական նշանակության ավտոճանապարհներ,</t>
  </si>
  <si>
    <t>Հ-28, Ջրառատ-Մեղրաձոր-Հանքավան կմ0+000-կմ2+000 հատվածի հիմնանորոգում</t>
  </si>
  <si>
    <t>3. Պետական նշանակության այլ ավտոճանապարհների հիմնանորոգում</t>
  </si>
  <si>
    <t>Տրանսպորտային օբյեկտների հիմնանորոգում</t>
  </si>
  <si>
    <t>ՀՀ քաղաքացիական ավիացիայի կոմիտեի տեխնիկական հագեցվածության բարելավում</t>
  </si>
  <si>
    <t>ՀՀ տրանսպորտի, կապի և տեղեկատվական տեխնոլոգիաների նախարարության քաղաքացիական ավիացիայի կոմիտե</t>
  </si>
  <si>
    <t>ՀՀ ՖԻՆԱՆՍՆԵՐԻ ՆԱԽԱՐԱՐՈՒԹՅՈՒՆ</t>
  </si>
  <si>
    <t>ՀՀ ֆինանսների նախարարության տեխնիկական հագեցվածության բարելավում</t>
  </si>
  <si>
    <t>ՀՀ ֆինանսների նախարարություն</t>
  </si>
  <si>
    <t>ՀՀ ՍՊՈՐՏԻ ԵՎ ԵՐԻՏԱՍԱՐԴՈՒԹՅԱՆ ՀԱՐՑԵՐԻ ՆԱԽԱՐԱՐՈՒԹՅՈՒՆ</t>
  </si>
  <si>
    <t>Սպորտի և երիտասարդության հարցերի նախարարության տեխնիկական հագեցվածության բարելավում</t>
  </si>
  <si>
    <t>ՀՀ սպորտի և երիտասարդության հարցերի նախարարություն</t>
  </si>
  <si>
    <t>Աջակցություն համայնքներին մարզական հաստատությունների շենքային պայմանների բարելավման համար</t>
  </si>
  <si>
    <t>Էջմիածին քաղաքի մարզադպրոցի կառուցում</t>
  </si>
  <si>
    <t>Մարզական օբյեկտների շինարարություն</t>
  </si>
  <si>
    <t xml:space="preserve">Օլիմպիական հերթափոխի պետական մարզական քոլեջի հանրակացարանային նոր մասնաշենքի  կառուցում                      </t>
  </si>
  <si>
    <t>Մարզական օբյեկտների հիմնանորոգում</t>
  </si>
  <si>
    <t>Երևանի հրաձգության մանկապատանեկան մարզադպրոցի տանիքի վերանորոգում</t>
  </si>
  <si>
    <t>ՀՀ ԱՐՏԱԿԱՐԳ ԻՐԱՎԻՃԱԿՆԵՐԻ ՆԱԽԱՐԱՐՈՒԹՅՈՒՆ</t>
  </si>
  <si>
    <t>Արտակարգ իրավիճակների նախարարության տեխնիկական հագեցվածության բարելավում</t>
  </si>
  <si>
    <t>ՀՀ արտակարգ իրավիճակների նախարարություն</t>
  </si>
  <si>
    <t>ՀՀ ՎԻՃԱԿԱԳՐԱԿԱՆ ԿՈՄԻՏԵ</t>
  </si>
  <si>
    <t>ՀՀ վիճակագրական կոմիտեի տեխնիկական հագեցվածության բարելավում</t>
  </si>
  <si>
    <t>ՀՀ վիճակագրական կոմիտե</t>
  </si>
  <si>
    <t>ՀՀ ՀԱՆՐԱՅԻՆ ԾԱՌԱՅՈՒԹՅՈՒՆՆԵՐԸ ԿԱՐԳԱՎՈՐՈՂ ՀԱՆՁՆԱԺՈՂՈՎ</t>
  </si>
  <si>
    <t>Հանրային ծառայությունները կարգավորող հանձնաժողովի տեխնիկական հագեցվածության բարելավում</t>
  </si>
  <si>
    <t>ՀՀ հանրային ծառայությունները կարգավորող հանձնաժողով</t>
  </si>
  <si>
    <t>ՀՀ ՏՆՏԵՍԱԿԱՆ ՄՐՑԱԿՑՈՒԹՅԱՆ ՊԱՇՏՊԱՆՈՒԹՅԱՆ ՊԵՏԱԿԱՆ ՀԱՆՁՆԱԺՈՂՈՎ</t>
  </si>
  <si>
    <t>ՀՀ տնտեսական մրցակցության պաշտպանության պետական հանձնաժողովի տեխնիկական հագեցվածության բարելավում</t>
  </si>
  <si>
    <t>ՀՀ տնտեսական մրցակցության պաշտպանության պետական հանձնաժողով</t>
  </si>
  <si>
    <t>ՀՀ ԱՆՇԱՐԺ ԳՈՒՅՔԻ ԿԱԴԱՍՏՐԻ ԿՈՄԻՏԵ</t>
  </si>
  <si>
    <t>Անշարժ գույքի կադաստրի կոմիտեի տեխնիկական հագեցվածության բարելավում</t>
  </si>
  <si>
    <t>ՀՀ անշարժ գույքի կադաստրի կոմիտե</t>
  </si>
  <si>
    <t>Անշարժ գույքի կադաստրի ծառայությունների մատուցման համար ոչ նյութական հիմնական միջոցների ձեռքբերում</t>
  </si>
  <si>
    <t>ՀՀ թվային տեղագրական քարտեզների` երկրատեղեկատվական համակարգի միջավայրում ստեղծման աշխատանքներ</t>
  </si>
  <si>
    <t>Թեմատիկ քարտեզագրության աշխատանքներ</t>
  </si>
  <si>
    <t>Աշխարհագրական անվանումների պետական քարտադարանի թարմացման աշխատանքներ</t>
  </si>
  <si>
    <t>Նախագծահետազոտական փաստաթղթերի կազմման աշխատանքներ</t>
  </si>
  <si>
    <t>Գյումրի քաղաքում միասնական արխիվային շենքի կառուցման նախագծային աշխատանքներ</t>
  </si>
  <si>
    <t>ՀՀ ՊԵՏԱԿԱՆ ԵԿԱՄՈՒՏՆԵՐԻ ԿՈՄԻՏԵ</t>
  </si>
  <si>
    <t>Ռենտգենյան սարքավորումների տեխնիկական սպասարկում</t>
  </si>
  <si>
    <t>ՀՀ պետական եկամուտների կոմիտե</t>
  </si>
  <si>
    <t>ՀՀ ՊԵԿ կարիքի բավարարում</t>
  </si>
  <si>
    <t>Ազատ տնտեսական գոտիների ընդլայնում</t>
  </si>
  <si>
    <t>ՀՀ պետական եկամուտների կոմիտեի  շենքային ապահովվածության բարելավում</t>
  </si>
  <si>
    <t>ՀՀ ՊԵԿ Հարավային մաքսատուն-վարչության վարչական շենքի, օժանդակ շինությունների կառուցում և տարածքի բարեկարգման աշխատանքներ (ՀՀ Սյունիքի մարզ, գյուղ Շաքի)</t>
  </si>
  <si>
    <t>ՀՀ պետական եկամուտների կոմիտեի  շենքային պայմանների բարելավում</t>
  </si>
  <si>
    <t>ՀՀ  ՊԵԿ ք. Երևան, Արարատյան 90 հասցեի վարչական շենքի վերանորոգում</t>
  </si>
  <si>
    <t>ՀՀ ՊԵԿ Արմավիրի մարզի վարչական շենքի կապիտալ վերանորոգում (Էջմիածնի վարչական շենք ք. Էջմիածին, Նար-Դոսի 11 հասցեում)</t>
  </si>
  <si>
    <t>ՀՀ ՊԵԿ ք. Գավառ, հերոս քաղաք Նովոռոսիյսկի փողոց-4 հասցեով շենքի վերանորոգման աշխատանքների նախագծանախահաշվային փաստաթղթերի կազմում</t>
  </si>
  <si>
    <t>ՀՀ ԱԶԳԱՅԻՆ ԱՆՎՏԱՆԳՈՒԹՅԱՆ ԾԱՌԱՅՈՒԹՅՈՒՆ</t>
  </si>
  <si>
    <t>Ազգային անվտանգության համակարգի տեխնիկական հագեցվածության բարելավում</t>
  </si>
  <si>
    <t>ՀՀ ազգային անվտանգության ծառայություն</t>
  </si>
  <si>
    <t>Ազգային անվտանգության համակարգի շենքային ապահովվածության բարելավում</t>
  </si>
  <si>
    <t>«Դեբեդավան» սահմանապահ ուղեկալի կառուցում</t>
  </si>
  <si>
    <t>Ազգային անվտանգության համակարգի կողմից ծառայությունների մատուցման ապահովման համար ոչ նյութական հիմնական միջոցների ձեռբերում</t>
  </si>
  <si>
    <t>ՀՀ ՈՍՏԻԿԱՆՈՒԹՅՈՒՆ</t>
  </si>
  <si>
    <t>ՀՀ ոստիկանության բժշկական  վարչության տեխնիկական հագեցվածության բարելավում</t>
  </si>
  <si>
    <t>ՀՀ ոստիկանություն</t>
  </si>
  <si>
    <t>Պետական պահպանության ծառայություններ մատուցող ՀՀ ոստիկանության ստորաբաժանումների կարիքի բավարարում</t>
  </si>
  <si>
    <t>ՀՀ ոստիկանությայն պետական պահպանության գլխավոր վարչության շենքային պայմանների բարելավում</t>
  </si>
  <si>
    <t>ՀՀ ոստիկանության ՊՊԳՎ Արաբկիրի պահպանության բաժնի կապիտալ վերանորոգում, հեղինակային, տեխնիկական հսկողություն</t>
  </si>
  <si>
    <t>ՀՀ ոստիկանության ՊՊԳՎ Մալաթիայի պահպանության բաժնի կապիտալ վերանորոգում, հեղինակային, տեխնիկական հսկողություն</t>
  </si>
  <si>
    <t>ՀՀ ոստիկանության ՊՊԳՎ շենքի վերանորոգում, հեղինակային, տեխնիկական հսկողություն</t>
  </si>
  <si>
    <t>ՀՀ ոստիկանության «Ճանապարհային ոստիկանություն» ծառայության կարիքի բավարարում</t>
  </si>
  <si>
    <t>ՀՀ ոստիկանության «Ճանապարհային ոստիկանություն» ծառայության շենքային պայմանների բարելավում</t>
  </si>
  <si>
    <t>ՀՀ ոստիկանության ՃՈ Իջևանի ՀՔԲ նոր վարչական շենքի կառուցում, հեղինակային և տեխնիկական հսկողություն</t>
  </si>
  <si>
    <t>ՀՀ ոստիկանության Երևան քաղաքի վարչության ջեռուցման համակարգի վերանորոգում,  հեղինակային և տեխնիկական հսկողություն</t>
  </si>
  <si>
    <t>ՀՀ ոստիկանության ԿՀԴՊԳ վարչության նկուղային հարկի և սպորտ դահլիճի վերանորոգում,  հեղինակային և տեխնիկական հսկողություն</t>
  </si>
  <si>
    <t>ՀՀ ոստիկանության Սյունիքի ՄՎ Կապանի ոստիկանության բաժնի ՁՊՎ-ի կապիտալ վերանորոգում,  հեղինակային և տեխնիկական հսկողություն</t>
  </si>
  <si>
    <t>ՀՀ ոստիկանության կապի և տեղեկատվական տեխնոլոգիաների վարչության ներքին հեռախոսային կայանի սենյակի վերանորոգման աշխատանքների նախագծանախահաշվային փաստաթղթերի ձեռքբերում</t>
  </si>
  <si>
    <t>ՀՀ ոստիկանության փորձաքրեագիտական վարչության ավտոտնակների վերանորոգման աշխատանքների նախագծանախահաշվային փաստաթղթերի ձեռքբերում</t>
  </si>
  <si>
    <t>ՀՀ ոստիկանության անձնագրային և վիզաների վարչության տեխնիկական կարիքի բավարարում</t>
  </si>
  <si>
    <t>ՀՀ ոստիկանության անձնագրային և վիզաների վարչության շենքային պայմանների բարելավում</t>
  </si>
  <si>
    <t>ՀՀ ոստիկանության ԱՎՎ Կապանի անձնագրային բաժանմունքի վարչական շենքի կապիտալ վերանորոգման աշխատանքներ, տեխնիկական և հեղինակային հսկողության ծառայություններ</t>
  </si>
  <si>
    <t xml:space="preserve">ՀՀ ոստիկանության ԱՎՎ Էրեբունու անձնագրային ստորաբաժանման կապիտալ վերանորոգման նախագծանախահաշվային փաստաթղթերի կազմում </t>
  </si>
  <si>
    <t xml:space="preserve">ՀՀ ոստիկանության ԱՎՎ Արաբկիրի անձնագրային ստորաբաժանման կապիտալ վերանորոգման նախագծանախահաշվային փաստաթղթերի կազմում </t>
  </si>
  <si>
    <t xml:space="preserve">ՀՀ ոստիկանության ԱՎՎ Նոք մարաշի անձնագրային ստորաբաժանման կապիտալ վերանորոգման նախագծանախահաշվային փաստաթղթերի կազմում </t>
  </si>
  <si>
    <t xml:space="preserve">ՀՀ ոստիկանության ԱՎՎ Չարբախի անձնագրային ստորաբաժանման կապիտալ վերանորոգման նախագծանախահաշվային փաստաթղթերի կազմում </t>
  </si>
  <si>
    <t>ՀՀ ՀԱՇՎԵՔՆՆԻՉ ՊԱԼԱՏ</t>
  </si>
  <si>
    <t>Հաշվեքննիչ պալատի տեխնիկական հագեցվածության բարելավում</t>
  </si>
  <si>
    <t>ՀՀ հաշվեքննիչ պալատ</t>
  </si>
  <si>
    <t>ՄԱՐԴՈՒ ԻՐԱՎՈՒՆՔՆԵՐԻ ՊԱՇՏՊԱՆԻ ԱՇԽԱՏԱԿԱԶՄ</t>
  </si>
  <si>
    <t>ՀՀ մարդու իրավունքների պաշտպանի աշխատակազմի  տեխնիկական հագեցվածության բարելավում</t>
  </si>
  <si>
    <t>Մարդու իրավունքների պաշտպանի աշխատակազմ</t>
  </si>
  <si>
    <t>ՀՀ ՔՆՆՉԱԿԱՆ ԿՈՄԻՏԵ</t>
  </si>
  <si>
    <t>ՀՀ քննչական կոմիտեի տեխնիկական հագեցվածության բարելավում</t>
  </si>
  <si>
    <t>ՀՀ քննչական կոմիտե</t>
  </si>
  <si>
    <t>ՀՀ քննչական կոմիտեի տրանսպորտային միջոցներով ապահովվածության բարելավում</t>
  </si>
  <si>
    <t>ՀՀ ՔԱՂԱՔԱՇԻՆՈՒԹՅԱՆ ԿՈՄԻՏԵ</t>
  </si>
  <si>
    <t>Նորմատիվատեխնիկական փաստաթղթերի մշակում և տեղայնացում</t>
  </si>
  <si>
    <t>Միկրոռեգիոնալ մակարդակի համակցված տարածական պլանավորման փաստաթղթերի մշակում</t>
  </si>
  <si>
    <t>ՀՀ Արմավիրի  մարզի միկրոռեգիոնալ մակարդակի` համակցված տարածական պլանավորման թվով 9 փաստաթղթերի նախագծերի մշակում (տարածքային հատակագծման նախագծերի և փորձաքննությունների մասով)</t>
  </si>
  <si>
    <t>ՀՀ Վայոց ձորի մարզի միկրոռեգիոնալ մակարդակի` համակցված տարածական պլանավորման թվով 6 փաստաթղթերի նախագծերի մշակում (տարածքային հատակագծման նախագծերի և փորձաքննությունների մասով)</t>
  </si>
  <si>
    <t>Դիլիջան համայնքի միկրոռեգիոնալ մակարդակի` համակցված տարածական պլանավորման փաստաթղթի նախագծի մշակում (տարածքային հատակագծման նախագծի և փորձաքննությունների մասով)</t>
  </si>
  <si>
    <t>Քաղաքաշինության կոմիտեի կարողությունների զարգացում և տեխնիկական հագեցվածության ապահովում</t>
  </si>
  <si>
    <t>ՀՀ ՊԵՏԱԿԱՆ ՎԵՐԱՀՍԿՈՂԱԿԱՆ ԾԱՌԱՅՈՒԹՅՈՒՆ</t>
  </si>
  <si>
    <t>ՀՀ պետական վերահսկողական ծառայության տեխնիկական հագեցվածության բարելավում</t>
  </si>
  <si>
    <t>ՀՀ պետական վերահսկողական ծառայություն</t>
  </si>
  <si>
    <t>ՀՀ ԱՐԱԳԱԾՈՏՆԻ ՄԱՐԶՊԵՏԱՐԱՆ</t>
  </si>
  <si>
    <t>ՀՀ Արագածոտնի մարզպետարանի տեխնիկական հագեցվածության բարելավում</t>
  </si>
  <si>
    <t>ՀՀ Արագածոտնի  մարզպետարան</t>
  </si>
  <si>
    <t>ՀՀ ԱՐԱՐԱՏԻ ՄԱՐԶՊԵՏԱՐԱՆ</t>
  </si>
  <si>
    <t>ՀՀ Արարատի մարզպետարանի տեխնիկական հագեցվածության բարելավում</t>
  </si>
  <si>
    <t>ՀՀ  Արարատի  մարզպետարան</t>
  </si>
  <si>
    <t>ՀՀ ԱՐՄԱՎԻՐԻ ՄԱՐԶՊԵՏԱՐԱՆ</t>
  </si>
  <si>
    <t>ՀՀ Արմավիրի մարզպետարանի տեխնիկական հագեցվածության բարելավում</t>
  </si>
  <si>
    <t>ՀՀ  Արմավիրի մարզպետարան</t>
  </si>
  <si>
    <t>ՀՀ ԳԵՂԱՐՔՈՒՆԻՔԻ ՄԱՐԶՊԵՏԱՐԱՆ</t>
  </si>
  <si>
    <t>ՀՀ Գեղարքունիքի մարզպետարանի տեխնիկական հագեցվածության բարելավում</t>
  </si>
  <si>
    <t>ՀՀ ԼՈՌՈՒ ՄԱՐԶՊԵՏԱՐԱՆ</t>
  </si>
  <si>
    <t>ՀՀ Լոռու մարզպետարանի տեխնիկական հագեցվածության բարելավում</t>
  </si>
  <si>
    <t>ՀՀ Լոռու մարզպետարան</t>
  </si>
  <si>
    <t>ՀՀ ԿՈՏԱՅՔԻ ՄԱՐԶՊԵՏԱՐԱՆ</t>
  </si>
  <si>
    <t>ՀՀ Կոտայքի մարզպետարանի տեխնիկական հագեցվածության բարելավում</t>
  </si>
  <si>
    <t>ՀՀ Կոտայքի մարզպետարան</t>
  </si>
  <si>
    <t>ՀՀ ՇԻՐԱԿԻ ՄԱՐԶՊԵՏԱՐԱՆ</t>
  </si>
  <si>
    <t>ՀՀ Շիրակ մարզպետարանի տեխնիկական հագեցվածության բարելավում</t>
  </si>
  <si>
    <t>ՀՀ Շիրակի մարզպետարան</t>
  </si>
  <si>
    <t>ՀՀ ՍՅՈՒՆԻՔԻ ՄԱՐԶՊԵՏԱՐԱՆ</t>
  </si>
  <si>
    <t>ՀՀ Սյունիքի մարզպետարանի տեխնիկական հագեցվածության բարելավում</t>
  </si>
  <si>
    <t>ՀՀ Սյունիքի մարզպետարան</t>
  </si>
  <si>
    <t>ՀՀ ՎԱՅՈՑ ՁՈՐԻ ՄԱՐԶՊԵՏԱՐԱՆ</t>
  </si>
  <si>
    <t>ՀՀ Վայոց ձորի մարզպետարանի տեխնիկական հագեցվածության բարելավում</t>
  </si>
  <si>
    <t>ՀՀ Վայոց ձորի մարզպետարան</t>
  </si>
  <si>
    <t>ՀՀ ՏԱՎՈՒՇԻ ՄԱՐԶՊԵՏԱՐԱՆ</t>
  </si>
  <si>
    <t>ՀՀ Տավուշի մարզպետարանի տեխնիկական հագեցվածության բարելավում</t>
  </si>
  <si>
    <t>ՀՀ Տավուշի մարզպետարան</t>
  </si>
  <si>
    <t>Հավելված 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</si>
</sst>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_);\(#,##0.0\)"/>
    <numFmt numFmtId="166" formatCode="0.0%"/>
  </numFmts>
  <fonts count="13" x14ac:knownFonts="1">
    <font>
      <sz val="10"/>
      <name val="Arial Armenian"/>
      <family val="2"/>
    </font>
    <font>
      <sz val="10"/>
      <name val="Arial Armenian"/>
      <family val="2"/>
    </font>
    <font>
      <b/>
      <sz val="10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2"/>
      <color indexed="8"/>
      <name val="GHEA Grapalat"/>
      <family val="3"/>
    </font>
    <font>
      <b/>
      <sz val="10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2"/>
      <name val="GHEA Grapalat"/>
      <family val="3"/>
    </font>
    <font>
      <b/>
      <i/>
      <sz val="12"/>
      <name val="GHEA Grapalat"/>
      <family val="3"/>
    </font>
    <font>
      <i/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 wrapText="1"/>
    </xf>
    <xf numFmtId="164" fontId="3" fillId="0" borderId="0" xfId="1" applyFont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1" applyFont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textRotation="90" wrapText="1"/>
    </xf>
    <xf numFmtId="49" fontId="6" fillId="0" borderId="2" xfId="0" applyNumberFormat="1" applyFont="1" applyFill="1" applyBorder="1" applyAlignment="1">
      <alignment horizontal="center" vertical="center" textRotation="90" wrapText="1"/>
    </xf>
    <xf numFmtId="0" fontId="6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10" fillId="0" borderId="0" xfId="1" applyFont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0" borderId="0" xfId="1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3"/>
    </xf>
    <xf numFmtId="0" fontId="10" fillId="0" borderId="2" xfId="0" applyFont="1" applyBorder="1" applyAlignment="1">
      <alignment horizontal="left" vertical="center" wrapText="1" indent="3"/>
    </xf>
    <xf numFmtId="165" fontId="10" fillId="0" borderId="0" xfId="0" applyNumberFormat="1" applyFont="1" applyAlignment="1">
      <alignment vertical="center" wrapText="1"/>
    </xf>
    <xf numFmtId="164" fontId="12" fillId="0" borderId="0" xfId="1" applyFont="1" applyAlignment="1">
      <alignment vertical="center" wrapText="1"/>
    </xf>
    <xf numFmtId="166" fontId="12" fillId="0" borderId="0" xfId="2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2" xfId="0" applyFont="1" applyBorder="1" applyAlignment="1">
      <alignment horizontal="left" vertical="center" wrapText="1" indent="3"/>
    </xf>
    <xf numFmtId="0" fontId="12" fillId="0" borderId="2" xfId="0" applyFont="1" applyBorder="1" applyAlignment="1">
      <alignment horizontal="left" vertical="center" wrapText="1" indent="3"/>
    </xf>
    <xf numFmtId="165" fontId="12" fillId="0" borderId="2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vertical="center" wrapText="1"/>
    </xf>
    <xf numFmtId="165" fontId="2" fillId="0" borderId="0" xfId="0" applyNumberFormat="1" applyFont="1" applyFill="1" applyAlignment="1">
      <alignment horizontal="right" vertical="center" wrapText="1"/>
    </xf>
    <xf numFmtId="0" fontId="4" fillId="0" borderId="0" xfId="0" applyNumberFormat="1" applyFont="1" applyFill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8"/>
  <sheetViews>
    <sheetView tabSelected="1" view="pageBreakPreview" zoomScale="60" zoomScaleNormal="100" workbookViewId="0">
      <selection activeCell="A3" sqref="A3:G3"/>
    </sheetView>
  </sheetViews>
  <sheetFormatPr defaultRowHeight="17.25" x14ac:dyDescent="0.2"/>
  <cols>
    <col min="1" max="1" width="7.42578125" style="12" customWidth="1"/>
    <col min="2" max="2" width="8.7109375" style="12" customWidth="1"/>
    <col min="3" max="3" width="62.42578125" style="1" customWidth="1"/>
    <col min="4" max="4" width="17.85546875" style="39" customWidth="1"/>
    <col min="5" max="5" width="18.7109375" style="39" bestFit="1" customWidth="1"/>
    <col min="6" max="6" width="18.85546875" style="39" customWidth="1"/>
    <col min="7" max="7" width="19.140625" style="39" customWidth="1"/>
    <col min="8" max="8" width="9.5703125" style="1" customWidth="1"/>
    <col min="9" max="9" width="16.42578125" style="2" bestFit="1" customWidth="1"/>
    <col min="10" max="11" width="18.28515625" style="2" bestFit="1" customWidth="1"/>
    <col min="12" max="12" width="18.5703125" style="2" bestFit="1" customWidth="1"/>
    <col min="13" max="13" width="16.42578125" style="1" customWidth="1"/>
    <col min="14" max="16384" width="9.140625" style="1"/>
  </cols>
  <sheetData>
    <row r="1" spans="1:12" x14ac:dyDescent="0.2">
      <c r="A1" s="40" t="s">
        <v>304</v>
      </c>
      <c r="B1" s="40"/>
      <c r="C1" s="40"/>
      <c r="D1" s="40"/>
      <c r="E1" s="40"/>
      <c r="F1" s="40"/>
      <c r="G1" s="40"/>
    </row>
    <row r="2" spans="1:12" x14ac:dyDescent="0.2">
      <c r="A2" s="40" t="s">
        <v>0</v>
      </c>
      <c r="B2" s="40"/>
      <c r="C2" s="40"/>
      <c r="D2" s="40"/>
      <c r="E2" s="40"/>
      <c r="F2" s="40"/>
      <c r="G2" s="40"/>
    </row>
    <row r="3" spans="1:12" ht="90.75" customHeight="1" x14ac:dyDescent="0.2">
      <c r="A3" s="41" t="s">
        <v>1</v>
      </c>
      <c r="B3" s="41"/>
      <c r="C3" s="41"/>
      <c r="D3" s="41"/>
      <c r="E3" s="41"/>
      <c r="F3" s="41"/>
      <c r="G3" s="41"/>
    </row>
    <row r="4" spans="1:12" x14ac:dyDescent="0.2">
      <c r="A4" s="3"/>
      <c r="B4" s="3"/>
      <c r="C4" s="4"/>
      <c r="D4" s="5"/>
      <c r="E4" s="5"/>
      <c r="F4" s="42" t="s">
        <v>2</v>
      </c>
      <c r="G4" s="42"/>
    </row>
    <row r="5" spans="1:12" s="6" customFormat="1" ht="36.75" customHeight="1" x14ac:dyDescent="0.2">
      <c r="A5" s="43" t="s">
        <v>3</v>
      </c>
      <c r="B5" s="43"/>
      <c r="C5" s="44" t="s">
        <v>4</v>
      </c>
      <c r="D5" s="45" t="s">
        <v>5</v>
      </c>
      <c r="E5" s="45" t="s">
        <v>6</v>
      </c>
      <c r="F5" s="45" t="s">
        <v>7</v>
      </c>
      <c r="G5" s="45" t="s">
        <v>8</v>
      </c>
      <c r="I5" s="7"/>
      <c r="J5" s="7"/>
      <c r="K5" s="7"/>
      <c r="L5" s="7"/>
    </row>
    <row r="6" spans="1:12" s="6" customFormat="1" ht="75" customHeight="1" x14ac:dyDescent="0.2">
      <c r="A6" s="8" t="s">
        <v>9</v>
      </c>
      <c r="B6" s="8" t="s">
        <v>10</v>
      </c>
      <c r="C6" s="44"/>
      <c r="D6" s="45"/>
      <c r="E6" s="45"/>
      <c r="F6" s="45"/>
      <c r="G6" s="45"/>
      <c r="I6" s="7"/>
      <c r="J6" s="7"/>
      <c r="K6" s="7"/>
      <c r="L6" s="7"/>
    </row>
    <row r="7" spans="1:12" s="12" customFormat="1" ht="30.75" customHeight="1" x14ac:dyDescent="0.2">
      <c r="A7" s="9"/>
      <c r="B7" s="9"/>
      <c r="C7" s="10" t="s">
        <v>11</v>
      </c>
      <c r="D7" s="11">
        <f>D9+D15+D21+D42+D48+D54+D60+D69+D75+D90+D102+D111+D126+D132+D149+D224+D280+D292+D298+D321+D327+D351+D357+D363+D369+D375+D398+D422+D436+D477+D483+D489+D498+D514+D520+D526+D532+D538+D544+D550+D556+D562+D568+D574</f>
        <v>4722995.1999999993</v>
      </c>
      <c r="E7" s="11">
        <f>E9+E15+E21+E42+E48+E54+E60+E69+E75+E90+E102+E111+E126+E132+E149+E224+E280+E292+E298+E321+E327+E351+E357+E363+E369+E375+E398+E422+E436+E477+E483+E489+E498+E514+E520+E526+E532+E538+E544+E550+E556+E562+E568+E574</f>
        <v>27594068.699999996</v>
      </c>
      <c r="F7" s="11">
        <f>F9+F15+F21+F42+F48+F54+F60+F69+F75+F90+F102+F111+F126+F132+F149+F224+F280+F292+F298+F321+F327+F351+F357+F363+F369+F375+F398+F422+F436+F477+F483+F489+F498+F514+F520+F526+F532+F538+F544+F550+F556+F562+F568+F574</f>
        <v>68395720.200000003</v>
      </c>
      <c r="G7" s="11">
        <f>G9+G15+G21+G42+G48+G54+G60+G69+G75+G90+G102+G111+G126+G132+G149+G224+G280+G292+G298+G321+G327+G351+G357+G363+G369+G375+G398+G422+G436+G477+G483+G489+G498+G514+G520+G526+G532+G538+G544+G550+G556+G562+G568+G574</f>
        <v>89559296.699999988</v>
      </c>
      <c r="I7" s="13"/>
      <c r="J7" s="13"/>
      <c r="K7" s="13"/>
      <c r="L7" s="13"/>
    </row>
    <row r="8" spans="1:12" x14ac:dyDescent="0.2">
      <c r="A8" s="9"/>
      <c r="B8" s="9"/>
      <c r="C8" s="10" t="s">
        <v>12</v>
      </c>
      <c r="D8" s="11"/>
      <c r="E8" s="11"/>
      <c r="F8" s="11"/>
      <c r="G8" s="11"/>
    </row>
    <row r="9" spans="1:12" s="12" customFormat="1" ht="22.5" customHeight="1" x14ac:dyDescent="0.2">
      <c r="A9" s="14"/>
      <c r="B9" s="15"/>
      <c r="C9" s="15" t="s">
        <v>13</v>
      </c>
      <c r="D9" s="16">
        <f>D11</f>
        <v>0</v>
      </c>
      <c r="E9" s="16">
        <f>E11</f>
        <v>13000</v>
      </c>
      <c r="F9" s="16">
        <f>F11</f>
        <v>24000</v>
      </c>
      <c r="G9" s="16">
        <f>G11</f>
        <v>24000</v>
      </c>
      <c r="I9" s="13"/>
      <c r="J9" s="13"/>
      <c r="K9" s="13"/>
      <c r="L9" s="13"/>
    </row>
    <row r="10" spans="1:12" s="12" customFormat="1" x14ac:dyDescent="0.2">
      <c r="A10" s="14"/>
      <c r="B10" s="14"/>
      <c r="C10" s="14" t="s">
        <v>14</v>
      </c>
      <c r="D10" s="17"/>
      <c r="E10" s="17"/>
      <c r="F10" s="17"/>
      <c r="G10" s="17"/>
      <c r="I10" s="13"/>
      <c r="J10" s="13"/>
      <c r="K10" s="13"/>
      <c r="L10" s="13"/>
    </row>
    <row r="11" spans="1:12" s="21" customFormat="1" ht="42.75" customHeight="1" x14ac:dyDescent="0.2">
      <c r="A11" s="18">
        <v>1154</v>
      </c>
      <c r="B11" s="18">
        <v>31001</v>
      </c>
      <c r="C11" s="19" t="s">
        <v>15</v>
      </c>
      <c r="D11" s="20">
        <f>D13</f>
        <v>0</v>
      </c>
      <c r="E11" s="20">
        <f t="shared" ref="E11:G11" si="0">E13</f>
        <v>13000</v>
      </c>
      <c r="F11" s="20">
        <f t="shared" si="0"/>
        <v>24000</v>
      </c>
      <c r="G11" s="20">
        <f t="shared" si="0"/>
        <v>24000</v>
      </c>
      <c r="I11" s="22"/>
      <c r="J11" s="22"/>
      <c r="K11" s="22"/>
      <c r="L11" s="22"/>
    </row>
    <row r="12" spans="1:12" s="12" customFormat="1" x14ac:dyDescent="0.2">
      <c r="A12" s="14"/>
      <c r="B12" s="14"/>
      <c r="C12" s="14" t="s">
        <v>16</v>
      </c>
      <c r="D12" s="17"/>
      <c r="E12" s="17"/>
      <c r="F12" s="17"/>
      <c r="G12" s="17"/>
      <c r="I12" s="13"/>
      <c r="J12" s="13"/>
      <c r="K12" s="13"/>
      <c r="L12" s="13"/>
    </row>
    <row r="13" spans="1:12" s="26" customFormat="1" ht="21" customHeight="1" x14ac:dyDescent="0.2">
      <c r="A13" s="23"/>
      <c r="B13" s="23"/>
      <c r="C13" s="24" t="s">
        <v>17</v>
      </c>
      <c r="D13" s="25"/>
      <c r="E13" s="25">
        <v>13000</v>
      </c>
      <c r="F13" s="25">
        <v>24000</v>
      </c>
      <c r="G13" s="25">
        <v>24000</v>
      </c>
      <c r="I13" s="27"/>
      <c r="J13" s="27"/>
      <c r="K13" s="27"/>
      <c r="L13" s="27"/>
    </row>
    <row r="14" spans="1:12" x14ac:dyDescent="0.2">
      <c r="A14" s="14"/>
      <c r="B14" s="14"/>
      <c r="C14" s="28"/>
      <c r="D14" s="17"/>
      <c r="E14" s="17"/>
      <c r="F14" s="17"/>
      <c r="G14" s="17"/>
    </row>
    <row r="15" spans="1:12" s="12" customFormat="1" ht="22.5" customHeight="1" x14ac:dyDescent="0.2">
      <c r="A15" s="14"/>
      <c r="B15" s="15"/>
      <c r="C15" s="15" t="s">
        <v>18</v>
      </c>
      <c r="D15" s="16">
        <f>D17</f>
        <v>0</v>
      </c>
      <c r="E15" s="16">
        <f>E17</f>
        <v>52030.3</v>
      </c>
      <c r="F15" s="16">
        <f>F17</f>
        <v>104060.5</v>
      </c>
      <c r="G15" s="16">
        <f>G17</f>
        <v>104060.5</v>
      </c>
      <c r="I15" s="13"/>
      <c r="J15" s="13"/>
      <c r="K15" s="13"/>
      <c r="L15" s="13"/>
    </row>
    <row r="16" spans="1:12" s="12" customFormat="1" x14ac:dyDescent="0.2">
      <c r="A16" s="14"/>
      <c r="B16" s="14"/>
      <c r="C16" s="14" t="s">
        <v>14</v>
      </c>
      <c r="D16" s="17"/>
      <c r="E16" s="17"/>
      <c r="F16" s="17"/>
      <c r="G16" s="17"/>
      <c r="I16" s="13"/>
      <c r="J16" s="13"/>
      <c r="K16" s="13"/>
      <c r="L16" s="13"/>
    </row>
    <row r="17" spans="1:12" s="21" customFormat="1" ht="42" customHeight="1" x14ac:dyDescent="0.2">
      <c r="A17" s="18">
        <v>1024</v>
      </c>
      <c r="B17" s="18">
        <v>31001</v>
      </c>
      <c r="C17" s="19" t="s">
        <v>19</v>
      </c>
      <c r="D17" s="20">
        <f>D19</f>
        <v>0</v>
      </c>
      <c r="E17" s="20">
        <f t="shared" ref="E17:G17" si="1">E19</f>
        <v>52030.3</v>
      </c>
      <c r="F17" s="20">
        <f t="shared" si="1"/>
        <v>104060.5</v>
      </c>
      <c r="G17" s="20">
        <f t="shared" si="1"/>
        <v>104060.5</v>
      </c>
      <c r="I17" s="22"/>
      <c r="J17" s="22"/>
      <c r="K17" s="22"/>
      <c r="L17" s="22"/>
    </row>
    <row r="18" spans="1:12" s="12" customFormat="1" x14ac:dyDescent="0.2">
      <c r="A18" s="14"/>
      <c r="B18" s="14"/>
      <c r="C18" s="14" t="s">
        <v>16</v>
      </c>
      <c r="D18" s="17"/>
      <c r="E18" s="17"/>
      <c r="F18" s="17"/>
      <c r="G18" s="17"/>
      <c r="I18" s="13"/>
      <c r="J18" s="13"/>
      <c r="K18" s="13"/>
      <c r="L18" s="13"/>
    </row>
    <row r="19" spans="1:12" s="26" customFormat="1" ht="21" customHeight="1" x14ac:dyDescent="0.2">
      <c r="A19" s="23"/>
      <c r="B19" s="23"/>
      <c r="C19" s="24" t="s">
        <v>20</v>
      </c>
      <c r="D19" s="25"/>
      <c r="E19" s="25">
        <v>52030.3</v>
      </c>
      <c r="F19" s="25">
        <v>104060.5</v>
      </c>
      <c r="G19" s="25">
        <v>104060.5</v>
      </c>
      <c r="I19" s="27"/>
      <c r="J19" s="27"/>
      <c r="K19" s="27"/>
      <c r="L19" s="27"/>
    </row>
    <row r="20" spans="1:12" x14ac:dyDescent="0.2">
      <c r="A20" s="14"/>
      <c r="B20" s="14"/>
      <c r="C20" s="28"/>
      <c r="D20" s="17"/>
      <c r="E20" s="17"/>
      <c r="F20" s="17"/>
      <c r="G20" s="17"/>
    </row>
    <row r="21" spans="1:12" s="12" customFormat="1" ht="22.5" customHeight="1" x14ac:dyDescent="0.2">
      <c r="A21" s="14"/>
      <c r="B21" s="15"/>
      <c r="C21" s="15" t="s">
        <v>21</v>
      </c>
      <c r="D21" s="16">
        <f t="shared" ref="D21:G21" si="2">D23+D26+D29+D32+D35+D38</f>
        <v>4700</v>
      </c>
      <c r="E21" s="16">
        <f t="shared" si="2"/>
        <v>93240.7</v>
      </c>
      <c r="F21" s="16">
        <f t="shared" si="2"/>
        <v>177541.1</v>
      </c>
      <c r="G21" s="16">
        <f t="shared" si="2"/>
        <v>177876.1</v>
      </c>
      <c r="I21" s="13"/>
      <c r="J21" s="13"/>
      <c r="K21" s="13"/>
      <c r="L21" s="13"/>
    </row>
    <row r="22" spans="1:12" s="12" customFormat="1" x14ac:dyDescent="0.2">
      <c r="A22" s="14"/>
      <c r="B22" s="14"/>
      <c r="C22" s="14" t="s">
        <v>14</v>
      </c>
      <c r="D22" s="17"/>
      <c r="E22" s="17"/>
      <c r="F22" s="17"/>
      <c r="G22" s="17"/>
      <c r="I22" s="13"/>
      <c r="J22" s="13"/>
      <c r="K22" s="13"/>
      <c r="L22" s="13"/>
    </row>
    <row r="23" spans="1:12" s="21" customFormat="1" ht="44.25" customHeight="1" x14ac:dyDescent="0.2">
      <c r="A23" s="18">
        <v>1136</v>
      </c>
      <c r="B23" s="18">
        <v>31002</v>
      </c>
      <c r="C23" s="19" t="s">
        <v>22</v>
      </c>
      <c r="D23" s="20">
        <f>D25</f>
        <v>0</v>
      </c>
      <c r="E23" s="20">
        <f t="shared" ref="E23:G23" si="3">E25</f>
        <v>31516.7</v>
      </c>
      <c r="F23" s="20">
        <f t="shared" si="3"/>
        <v>63033.3</v>
      </c>
      <c r="G23" s="20">
        <f t="shared" si="3"/>
        <v>63033.3</v>
      </c>
      <c r="I23" s="22"/>
      <c r="J23" s="22"/>
      <c r="K23" s="22"/>
      <c r="L23" s="22"/>
    </row>
    <row r="24" spans="1:12" s="21" customFormat="1" x14ac:dyDescent="0.2">
      <c r="A24" s="18"/>
      <c r="B24" s="18"/>
      <c r="C24" s="14" t="s">
        <v>16</v>
      </c>
      <c r="D24" s="20"/>
      <c r="E24" s="20"/>
      <c r="F24" s="20"/>
      <c r="G24" s="20"/>
      <c r="I24" s="22"/>
      <c r="J24" s="22"/>
      <c r="K24" s="22"/>
      <c r="L24" s="22"/>
    </row>
    <row r="25" spans="1:12" s="26" customFormat="1" ht="21" customHeight="1" x14ac:dyDescent="0.2">
      <c r="A25" s="23"/>
      <c r="B25" s="23"/>
      <c r="C25" s="24" t="s">
        <v>23</v>
      </c>
      <c r="D25" s="25"/>
      <c r="E25" s="25">
        <v>31516.7</v>
      </c>
      <c r="F25" s="25">
        <v>63033.3</v>
      </c>
      <c r="G25" s="25">
        <v>63033.3</v>
      </c>
      <c r="I25" s="27"/>
      <c r="J25" s="27"/>
      <c r="K25" s="27"/>
      <c r="L25" s="27"/>
    </row>
    <row r="26" spans="1:12" s="21" customFormat="1" ht="61.5" customHeight="1" x14ac:dyDescent="0.2">
      <c r="A26" s="18">
        <v>1213</v>
      </c>
      <c r="B26" s="18">
        <v>31001</v>
      </c>
      <c r="C26" s="19" t="s">
        <v>24</v>
      </c>
      <c r="D26" s="20">
        <f>D28</f>
        <v>0</v>
      </c>
      <c r="E26" s="20">
        <f t="shared" ref="E26:G26" si="4">E28</f>
        <v>15784</v>
      </c>
      <c r="F26" s="20">
        <f t="shared" si="4"/>
        <v>31567.800000000003</v>
      </c>
      <c r="G26" s="20">
        <f t="shared" si="4"/>
        <v>31567.800000000003</v>
      </c>
      <c r="I26" s="22"/>
      <c r="J26" s="22"/>
      <c r="K26" s="22"/>
      <c r="L26" s="22"/>
    </row>
    <row r="27" spans="1:12" s="21" customFormat="1" x14ac:dyDescent="0.2">
      <c r="A27" s="18"/>
      <c r="B27" s="18"/>
      <c r="C27" s="14" t="s">
        <v>16</v>
      </c>
      <c r="D27" s="20"/>
      <c r="E27" s="20"/>
      <c r="F27" s="20"/>
      <c r="G27" s="20"/>
      <c r="I27" s="22"/>
      <c r="J27" s="22"/>
      <c r="K27" s="22"/>
      <c r="L27" s="22"/>
    </row>
    <row r="28" spans="1:12" s="26" customFormat="1" ht="21" customHeight="1" x14ac:dyDescent="0.2">
      <c r="A28" s="23"/>
      <c r="B28" s="23"/>
      <c r="C28" s="24" t="s">
        <v>23</v>
      </c>
      <c r="D28" s="25"/>
      <c r="E28" s="25">
        <v>15784</v>
      </c>
      <c r="F28" s="25">
        <v>31567.800000000003</v>
      </c>
      <c r="G28" s="25">
        <v>31567.800000000003</v>
      </c>
      <c r="I28" s="27"/>
      <c r="J28" s="27"/>
      <c r="K28" s="27"/>
      <c r="L28" s="27"/>
    </row>
    <row r="29" spans="1:12" s="21" customFormat="1" ht="58.5" customHeight="1" x14ac:dyDescent="0.2">
      <c r="A29" s="18">
        <v>1213</v>
      </c>
      <c r="B29" s="18">
        <v>31002</v>
      </c>
      <c r="C29" s="19" t="s">
        <v>25</v>
      </c>
      <c r="D29" s="20">
        <f>D31</f>
        <v>0</v>
      </c>
      <c r="E29" s="20">
        <f t="shared" ref="E29:G29" si="5">E31</f>
        <v>3000</v>
      </c>
      <c r="F29" s="20">
        <f t="shared" si="5"/>
        <v>3000</v>
      </c>
      <c r="G29" s="20">
        <f t="shared" si="5"/>
        <v>3000</v>
      </c>
      <c r="I29" s="22"/>
      <c r="J29" s="22"/>
      <c r="K29" s="22"/>
      <c r="L29" s="22"/>
    </row>
    <row r="30" spans="1:12" s="21" customFormat="1" x14ac:dyDescent="0.2">
      <c r="A30" s="18"/>
      <c r="B30" s="18"/>
      <c r="C30" s="14" t="s">
        <v>16</v>
      </c>
      <c r="D30" s="20"/>
      <c r="E30" s="20"/>
      <c r="F30" s="20"/>
      <c r="G30" s="20"/>
      <c r="I30" s="22"/>
      <c r="J30" s="22"/>
      <c r="K30" s="22"/>
      <c r="L30" s="22"/>
    </row>
    <row r="31" spans="1:12" s="26" customFormat="1" ht="21" customHeight="1" x14ac:dyDescent="0.2">
      <c r="A31" s="23"/>
      <c r="B31" s="23"/>
      <c r="C31" s="24" t="s">
        <v>23</v>
      </c>
      <c r="D31" s="25"/>
      <c r="E31" s="25">
        <v>3000</v>
      </c>
      <c r="F31" s="25">
        <v>3000</v>
      </c>
      <c r="G31" s="25">
        <v>3000</v>
      </c>
      <c r="I31" s="27"/>
      <c r="J31" s="27"/>
      <c r="K31" s="27"/>
      <c r="L31" s="27"/>
    </row>
    <row r="32" spans="1:12" s="21" customFormat="1" ht="61.5" customHeight="1" x14ac:dyDescent="0.2">
      <c r="A32" s="18">
        <v>1213</v>
      </c>
      <c r="B32" s="18">
        <v>31003</v>
      </c>
      <c r="C32" s="19" t="s">
        <v>26</v>
      </c>
      <c r="D32" s="20">
        <f>D34</f>
        <v>0</v>
      </c>
      <c r="E32" s="20">
        <f t="shared" ref="E32:G32" si="6">E34</f>
        <v>1940</v>
      </c>
      <c r="F32" s="20">
        <f t="shared" si="6"/>
        <v>1940</v>
      </c>
      <c r="G32" s="20">
        <f t="shared" si="6"/>
        <v>1940</v>
      </c>
      <c r="I32" s="22"/>
      <c r="J32" s="22"/>
      <c r="K32" s="22"/>
      <c r="L32" s="22"/>
    </row>
    <row r="33" spans="1:12" s="21" customFormat="1" x14ac:dyDescent="0.2">
      <c r="A33" s="18"/>
      <c r="B33" s="18"/>
      <c r="C33" s="14" t="s">
        <v>16</v>
      </c>
      <c r="D33" s="20"/>
      <c r="E33" s="20"/>
      <c r="F33" s="20"/>
      <c r="G33" s="20"/>
      <c r="I33" s="22"/>
      <c r="J33" s="22"/>
      <c r="K33" s="22"/>
      <c r="L33" s="22"/>
    </row>
    <row r="34" spans="1:12" s="26" customFormat="1" ht="21" customHeight="1" x14ac:dyDescent="0.2">
      <c r="A34" s="23"/>
      <c r="B34" s="23"/>
      <c r="C34" s="24" t="s">
        <v>23</v>
      </c>
      <c r="D34" s="25"/>
      <c r="E34" s="25">
        <v>1940</v>
      </c>
      <c r="F34" s="25">
        <v>1940</v>
      </c>
      <c r="G34" s="25">
        <v>1940</v>
      </c>
      <c r="I34" s="27"/>
      <c r="J34" s="27"/>
      <c r="K34" s="27"/>
      <c r="L34" s="27"/>
    </row>
    <row r="35" spans="1:12" s="21" customFormat="1" ht="80.25" customHeight="1" x14ac:dyDescent="0.2">
      <c r="A35" s="18">
        <v>1213</v>
      </c>
      <c r="B35" s="18">
        <v>31004</v>
      </c>
      <c r="C35" s="19" t="s">
        <v>27</v>
      </c>
      <c r="D35" s="20">
        <f>D37</f>
        <v>0</v>
      </c>
      <c r="E35" s="20">
        <f t="shared" ref="E35:G35" si="7">E37</f>
        <v>36000</v>
      </c>
      <c r="F35" s="20">
        <f t="shared" si="7"/>
        <v>72000</v>
      </c>
      <c r="G35" s="20">
        <f t="shared" si="7"/>
        <v>72000</v>
      </c>
      <c r="I35" s="22"/>
      <c r="J35" s="22"/>
      <c r="K35" s="22"/>
      <c r="L35" s="22"/>
    </row>
    <row r="36" spans="1:12" s="21" customFormat="1" x14ac:dyDescent="0.2">
      <c r="A36" s="18"/>
      <c r="B36" s="18"/>
      <c r="C36" s="14" t="s">
        <v>16</v>
      </c>
      <c r="D36" s="20"/>
      <c r="E36" s="20"/>
      <c r="F36" s="20"/>
      <c r="G36" s="20"/>
      <c r="I36" s="22"/>
      <c r="J36" s="22"/>
      <c r="K36" s="22"/>
      <c r="L36" s="22"/>
    </row>
    <row r="37" spans="1:12" s="26" customFormat="1" ht="21" customHeight="1" x14ac:dyDescent="0.2">
      <c r="A37" s="23"/>
      <c r="B37" s="23"/>
      <c r="C37" s="24" t="s">
        <v>23</v>
      </c>
      <c r="D37" s="25"/>
      <c r="E37" s="25">
        <v>36000</v>
      </c>
      <c r="F37" s="25">
        <v>72000</v>
      </c>
      <c r="G37" s="25">
        <v>72000</v>
      </c>
      <c r="I37" s="27"/>
      <c r="J37" s="27"/>
      <c r="K37" s="27"/>
      <c r="L37" s="27"/>
    </row>
    <row r="38" spans="1:12" s="21" customFormat="1" ht="61.5" customHeight="1" x14ac:dyDescent="0.2">
      <c r="A38" s="18">
        <v>9007</v>
      </c>
      <c r="B38" s="18">
        <v>31001</v>
      </c>
      <c r="C38" s="19" t="s">
        <v>28</v>
      </c>
      <c r="D38" s="20">
        <f>D40</f>
        <v>4700</v>
      </c>
      <c r="E38" s="20">
        <f t="shared" ref="E38:G38" si="8">E40</f>
        <v>5000</v>
      </c>
      <c r="F38" s="20">
        <f t="shared" si="8"/>
        <v>6000</v>
      </c>
      <c r="G38" s="20">
        <f t="shared" si="8"/>
        <v>6335</v>
      </c>
      <c r="I38" s="22"/>
      <c r="J38" s="22"/>
      <c r="K38" s="22"/>
      <c r="L38" s="22"/>
    </row>
    <row r="39" spans="1:12" s="21" customFormat="1" x14ac:dyDescent="0.2">
      <c r="A39" s="18"/>
      <c r="B39" s="18"/>
      <c r="C39" s="14" t="s">
        <v>16</v>
      </c>
      <c r="D39" s="20"/>
      <c r="E39" s="20"/>
      <c r="F39" s="20"/>
      <c r="G39" s="20"/>
      <c r="I39" s="22"/>
      <c r="J39" s="22"/>
      <c r="K39" s="22"/>
      <c r="L39" s="22"/>
    </row>
    <row r="40" spans="1:12" s="26" customFormat="1" ht="21" customHeight="1" x14ac:dyDescent="0.2">
      <c r="A40" s="23"/>
      <c r="B40" s="23"/>
      <c r="C40" s="24" t="s">
        <v>23</v>
      </c>
      <c r="D40" s="25">
        <v>4700</v>
      </c>
      <c r="E40" s="25">
        <v>5000</v>
      </c>
      <c r="F40" s="25">
        <v>6000</v>
      </c>
      <c r="G40" s="25">
        <v>6335</v>
      </c>
      <c r="I40" s="27"/>
      <c r="J40" s="27"/>
      <c r="K40" s="27"/>
      <c r="L40" s="27"/>
    </row>
    <row r="41" spans="1:12" x14ac:dyDescent="0.2">
      <c r="A41" s="14"/>
      <c r="B41" s="14"/>
      <c r="C41" s="28"/>
      <c r="D41" s="17"/>
      <c r="E41" s="17"/>
      <c r="F41" s="17"/>
      <c r="G41" s="17"/>
    </row>
    <row r="42" spans="1:12" s="12" customFormat="1" ht="22.5" customHeight="1" x14ac:dyDescent="0.2">
      <c r="A42" s="14"/>
      <c r="B42" s="15"/>
      <c r="C42" s="15" t="s">
        <v>29</v>
      </c>
      <c r="D42" s="16">
        <f>D44</f>
        <v>0</v>
      </c>
      <c r="E42" s="16">
        <f>E44</f>
        <v>3595.7</v>
      </c>
      <c r="F42" s="16">
        <f>F44</f>
        <v>7191.3</v>
      </c>
      <c r="G42" s="16">
        <f>G44</f>
        <v>7191.3</v>
      </c>
      <c r="I42" s="13"/>
      <c r="J42" s="13"/>
      <c r="K42" s="13"/>
      <c r="L42" s="13"/>
    </row>
    <row r="43" spans="1:12" s="12" customFormat="1" x14ac:dyDescent="0.2">
      <c r="A43" s="14"/>
      <c r="B43" s="14"/>
      <c r="C43" s="14" t="s">
        <v>14</v>
      </c>
      <c r="D43" s="17"/>
      <c r="E43" s="17"/>
      <c r="F43" s="17"/>
      <c r="G43" s="17"/>
      <c r="I43" s="13"/>
      <c r="J43" s="13"/>
      <c r="K43" s="13"/>
      <c r="L43" s="13"/>
    </row>
    <row r="44" spans="1:12" s="21" customFormat="1" ht="41.25" customHeight="1" x14ac:dyDescent="0.2">
      <c r="A44" s="18">
        <v>1092</v>
      </c>
      <c r="B44" s="18">
        <v>31001</v>
      </c>
      <c r="C44" s="19" t="s">
        <v>30</v>
      </c>
      <c r="D44" s="20">
        <f>D46</f>
        <v>0</v>
      </c>
      <c r="E44" s="20">
        <f t="shared" ref="E44:G44" si="9">E46</f>
        <v>3595.7</v>
      </c>
      <c r="F44" s="20">
        <f t="shared" si="9"/>
        <v>7191.3</v>
      </c>
      <c r="G44" s="20">
        <f t="shared" si="9"/>
        <v>7191.3</v>
      </c>
      <c r="I44" s="22"/>
      <c r="J44" s="22"/>
      <c r="K44" s="22"/>
      <c r="L44" s="22"/>
    </row>
    <row r="45" spans="1:12" s="21" customFormat="1" x14ac:dyDescent="0.2">
      <c r="A45" s="18"/>
      <c r="B45" s="18"/>
      <c r="C45" s="14" t="s">
        <v>16</v>
      </c>
      <c r="D45" s="20"/>
      <c r="E45" s="20"/>
      <c r="F45" s="20"/>
      <c r="G45" s="20"/>
      <c r="I45" s="22"/>
      <c r="J45" s="22"/>
      <c r="K45" s="22"/>
      <c r="L45" s="22"/>
    </row>
    <row r="46" spans="1:12" s="26" customFormat="1" ht="21" customHeight="1" x14ac:dyDescent="0.2">
      <c r="A46" s="23"/>
      <c r="B46" s="23"/>
      <c r="C46" s="24" t="s">
        <v>31</v>
      </c>
      <c r="D46" s="25"/>
      <c r="E46" s="25">
        <v>3595.7</v>
      </c>
      <c r="F46" s="25">
        <v>7191.3</v>
      </c>
      <c r="G46" s="25">
        <v>7191.3</v>
      </c>
      <c r="I46" s="27"/>
      <c r="J46" s="27"/>
      <c r="K46" s="27"/>
      <c r="L46" s="27"/>
    </row>
    <row r="47" spans="1:12" x14ac:dyDescent="0.2">
      <c r="A47" s="14"/>
      <c r="B47" s="14"/>
      <c r="C47" s="28"/>
      <c r="D47" s="17"/>
      <c r="E47" s="17"/>
      <c r="F47" s="17"/>
      <c r="G47" s="17"/>
    </row>
    <row r="48" spans="1:12" s="12" customFormat="1" ht="22.5" customHeight="1" x14ac:dyDescent="0.2">
      <c r="A48" s="14"/>
      <c r="B48" s="15"/>
      <c r="C48" s="15" t="s">
        <v>32</v>
      </c>
      <c r="D48" s="16">
        <f>D50</f>
        <v>0</v>
      </c>
      <c r="E48" s="16">
        <f>E50</f>
        <v>234651</v>
      </c>
      <c r="F48" s="16">
        <f>F50</f>
        <v>469302</v>
      </c>
      <c r="G48" s="16">
        <f>G50</f>
        <v>703953</v>
      </c>
      <c r="I48" s="13"/>
      <c r="J48" s="13"/>
      <c r="K48" s="13"/>
      <c r="L48" s="13"/>
    </row>
    <row r="49" spans="1:12" s="12" customFormat="1" x14ac:dyDescent="0.2">
      <c r="A49" s="14"/>
      <c r="B49" s="14"/>
      <c r="C49" s="14" t="s">
        <v>14</v>
      </c>
      <c r="D49" s="17"/>
      <c r="E49" s="17"/>
      <c r="F49" s="17"/>
      <c r="G49" s="17"/>
      <c r="I49" s="13"/>
      <c r="J49" s="13"/>
      <c r="K49" s="13"/>
      <c r="L49" s="13"/>
    </row>
    <row r="50" spans="1:12" s="21" customFormat="1" ht="41.25" customHeight="1" x14ac:dyDescent="0.2">
      <c r="A50" s="18">
        <v>1080</v>
      </c>
      <c r="B50" s="18">
        <v>31001</v>
      </c>
      <c r="C50" s="19" t="s">
        <v>33</v>
      </c>
      <c r="D50" s="20">
        <f>D52</f>
        <v>0</v>
      </c>
      <c r="E50" s="20">
        <f t="shared" ref="E50:G50" si="10">E52</f>
        <v>234651</v>
      </c>
      <c r="F50" s="20">
        <f t="shared" si="10"/>
        <v>469302</v>
      </c>
      <c r="G50" s="20">
        <f t="shared" si="10"/>
        <v>703953</v>
      </c>
      <c r="I50" s="22"/>
      <c r="J50" s="22"/>
      <c r="K50" s="22"/>
      <c r="L50" s="22"/>
    </row>
    <row r="51" spans="1:12" s="21" customFormat="1" x14ac:dyDescent="0.2">
      <c r="A51" s="18"/>
      <c r="B51" s="18"/>
      <c r="C51" s="14" t="s">
        <v>16</v>
      </c>
      <c r="D51" s="20"/>
      <c r="E51" s="20"/>
      <c r="F51" s="20"/>
      <c r="G51" s="20"/>
      <c r="I51" s="22"/>
      <c r="J51" s="22"/>
      <c r="K51" s="22"/>
      <c r="L51" s="22"/>
    </row>
    <row r="52" spans="1:12" s="26" customFormat="1" ht="21" customHeight="1" x14ac:dyDescent="0.2">
      <c r="A52" s="23"/>
      <c r="B52" s="23"/>
      <c r="C52" s="24" t="s">
        <v>34</v>
      </c>
      <c r="D52" s="25"/>
      <c r="E52" s="25">
        <v>234651</v>
      </c>
      <c r="F52" s="25">
        <v>469302</v>
      </c>
      <c r="G52" s="25">
        <v>703953</v>
      </c>
      <c r="I52" s="27"/>
      <c r="J52" s="27"/>
      <c r="K52" s="27"/>
      <c r="L52" s="27"/>
    </row>
    <row r="53" spans="1:12" x14ac:dyDescent="0.2">
      <c r="A53" s="14"/>
      <c r="B53" s="14"/>
      <c r="C53" s="28"/>
      <c r="D53" s="17"/>
      <c r="E53" s="17"/>
      <c r="F53" s="17"/>
      <c r="G53" s="17"/>
    </row>
    <row r="54" spans="1:12" s="12" customFormat="1" ht="22.5" customHeight="1" x14ac:dyDescent="0.2">
      <c r="A54" s="14"/>
      <c r="B54" s="15"/>
      <c r="C54" s="15" t="s">
        <v>35</v>
      </c>
      <c r="D54" s="16">
        <f>D56</f>
        <v>0</v>
      </c>
      <c r="E54" s="16">
        <f>E56</f>
        <v>15543</v>
      </c>
      <c r="F54" s="16">
        <f>F56</f>
        <v>31086</v>
      </c>
      <c r="G54" s="16">
        <f>G56</f>
        <v>31086</v>
      </c>
      <c r="I54" s="13"/>
      <c r="J54" s="13"/>
      <c r="K54" s="13"/>
      <c r="L54" s="13"/>
    </row>
    <row r="55" spans="1:12" s="12" customFormat="1" x14ac:dyDescent="0.2">
      <c r="A55" s="14"/>
      <c r="B55" s="14"/>
      <c r="C55" s="14" t="s">
        <v>14</v>
      </c>
      <c r="D55" s="17"/>
      <c r="E55" s="17"/>
      <c r="F55" s="17"/>
      <c r="G55" s="17"/>
      <c r="I55" s="13"/>
      <c r="J55" s="13"/>
      <c r="K55" s="13"/>
      <c r="L55" s="13"/>
    </row>
    <row r="56" spans="1:12" s="21" customFormat="1" ht="44.25" customHeight="1" x14ac:dyDescent="0.2">
      <c r="A56" s="18">
        <v>1087</v>
      </c>
      <c r="B56" s="18">
        <v>31001</v>
      </c>
      <c r="C56" s="19" t="s">
        <v>36</v>
      </c>
      <c r="D56" s="20">
        <f>D58</f>
        <v>0</v>
      </c>
      <c r="E56" s="20">
        <f t="shared" ref="E56:G56" si="11">E58</f>
        <v>15543</v>
      </c>
      <c r="F56" s="20">
        <f t="shared" si="11"/>
        <v>31086</v>
      </c>
      <c r="G56" s="20">
        <f t="shared" si="11"/>
        <v>31086</v>
      </c>
      <c r="I56" s="22"/>
      <c r="J56" s="22"/>
      <c r="K56" s="22"/>
      <c r="L56" s="22"/>
    </row>
    <row r="57" spans="1:12" s="21" customFormat="1" x14ac:dyDescent="0.2">
      <c r="A57" s="18"/>
      <c r="B57" s="18"/>
      <c r="C57" s="14" t="s">
        <v>16</v>
      </c>
      <c r="D57" s="20"/>
      <c r="E57" s="20"/>
      <c r="F57" s="20"/>
      <c r="G57" s="20"/>
      <c r="I57" s="22"/>
      <c r="J57" s="22"/>
      <c r="K57" s="22"/>
      <c r="L57" s="22"/>
    </row>
    <row r="58" spans="1:12" s="26" customFormat="1" ht="21" customHeight="1" x14ac:dyDescent="0.2">
      <c r="A58" s="23"/>
      <c r="B58" s="23"/>
      <c r="C58" s="24" t="s">
        <v>37</v>
      </c>
      <c r="D58" s="25"/>
      <c r="E58" s="25">
        <v>15543</v>
      </c>
      <c r="F58" s="25">
        <v>31086</v>
      </c>
      <c r="G58" s="25">
        <v>31086</v>
      </c>
      <c r="I58" s="27"/>
      <c r="J58" s="27"/>
      <c r="K58" s="27"/>
      <c r="L58" s="27"/>
    </row>
    <row r="59" spans="1:12" x14ac:dyDescent="0.2">
      <c r="A59" s="14"/>
      <c r="B59" s="14"/>
      <c r="C59" s="28"/>
      <c r="D59" s="17"/>
      <c r="E59" s="17"/>
      <c r="F59" s="17"/>
      <c r="G59" s="17"/>
    </row>
    <row r="60" spans="1:12" s="12" customFormat="1" ht="47.25" customHeight="1" x14ac:dyDescent="0.2">
      <c r="A60" s="14"/>
      <c r="B60" s="15"/>
      <c r="C60" s="15" t="s">
        <v>38</v>
      </c>
      <c r="D60" s="16">
        <f>D62+D65</f>
        <v>0</v>
      </c>
      <c r="E60" s="16">
        <f>E62+E65</f>
        <v>5807.8</v>
      </c>
      <c r="F60" s="16">
        <f>F62+F65</f>
        <v>8615.5</v>
      </c>
      <c r="G60" s="16">
        <f>G62+G65</f>
        <v>8615.5</v>
      </c>
      <c r="I60" s="13"/>
      <c r="J60" s="13"/>
      <c r="K60" s="13"/>
      <c r="L60" s="13"/>
    </row>
    <row r="61" spans="1:12" s="12" customFormat="1" x14ac:dyDescent="0.2">
      <c r="A61" s="14"/>
      <c r="B61" s="14"/>
      <c r="C61" s="14" t="s">
        <v>14</v>
      </c>
      <c r="D61" s="17"/>
      <c r="E61" s="17"/>
      <c r="F61" s="17"/>
      <c r="G61" s="17"/>
      <c r="I61" s="13"/>
      <c r="J61" s="13"/>
      <c r="K61" s="13"/>
      <c r="L61" s="13"/>
    </row>
    <row r="62" spans="1:12" s="21" customFormat="1" ht="78.75" customHeight="1" x14ac:dyDescent="0.2">
      <c r="A62" s="18">
        <v>1001</v>
      </c>
      <c r="B62" s="18">
        <v>31001</v>
      </c>
      <c r="C62" s="19" t="s">
        <v>39</v>
      </c>
      <c r="D62" s="20">
        <f>D64</f>
        <v>0</v>
      </c>
      <c r="E62" s="20">
        <f t="shared" ref="E62:G62" si="12">E64</f>
        <v>3000</v>
      </c>
      <c r="F62" s="20">
        <f t="shared" si="12"/>
        <v>3000</v>
      </c>
      <c r="G62" s="20">
        <f t="shared" si="12"/>
        <v>3000</v>
      </c>
      <c r="I62" s="22"/>
      <c r="J62" s="22"/>
      <c r="K62" s="22"/>
      <c r="L62" s="22"/>
    </row>
    <row r="63" spans="1:12" s="21" customFormat="1" x14ac:dyDescent="0.2">
      <c r="A63" s="18"/>
      <c r="B63" s="18"/>
      <c r="C63" s="14" t="s">
        <v>16</v>
      </c>
      <c r="D63" s="20"/>
      <c r="E63" s="20"/>
      <c r="F63" s="20"/>
      <c r="G63" s="20"/>
      <c r="I63" s="22"/>
      <c r="J63" s="22"/>
      <c r="K63" s="22"/>
      <c r="L63" s="22"/>
    </row>
    <row r="64" spans="1:12" s="26" customFormat="1" ht="48.75" customHeight="1" x14ac:dyDescent="0.2">
      <c r="A64" s="23"/>
      <c r="B64" s="23"/>
      <c r="C64" s="24" t="s">
        <v>40</v>
      </c>
      <c r="D64" s="25"/>
      <c r="E64" s="25">
        <v>3000</v>
      </c>
      <c r="F64" s="25">
        <v>3000</v>
      </c>
      <c r="G64" s="25">
        <v>3000</v>
      </c>
      <c r="I64" s="27"/>
      <c r="J64" s="27"/>
      <c r="K64" s="27"/>
      <c r="L64" s="27"/>
    </row>
    <row r="65" spans="1:12" s="21" customFormat="1" ht="63" customHeight="1" x14ac:dyDescent="0.2">
      <c r="A65" s="18">
        <v>1106</v>
      </c>
      <c r="B65" s="18">
        <v>31001</v>
      </c>
      <c r="C65" s="19" t="s">
        <v>41</v>
      </c>
      <c r="D65" s="20">
        <f>D67</f>
        <v>0</v>
      </c>
      <c r="E65" s="20">
        <f t="shared" ref="E65:G65" si="13">E67</f>
        <v>2807.8</v>
      </c>
      <c r="F65" s="20">
        <f t="shared" si="13"/>
        <v>5615.5</v>
      </c>
      <c r="G65" s="20">
        <f t="shared" si="13"/>
        <v>5615.5</v>
      </c>
      <c r="I65" s="22"/>
      <c r="J65" s="22"/>
      <c r="K65" s="22"/>
      <c r="L65" s="22"/>
    </row>
    <row r="66" spans="1:12" s="21" customFormat="1" x14ac:dyDescent="0.2">
      <c r="A66" s="18"/>
      <c r="B66" s="18"/>
      <c r="C66" s="14" t="s">
        <v>16</v>
      </c>
      <c r="D66" s="20"/>
      <c r="E66" s="20"/>
      <c r="F66" s="20"/>
      <c r="G66" s="20"/>
      <c r="I66" s="22"/>
      <c r="J66" s="22"/>
      <c r="K66" s="22"/>
      <c r="L66" s="22"/>
    </row>
    <row r="67" spans="1:12" s="26" customFormat="1" ht="39.75" customHeight="1" x14ac:dyDescent="0.2">
      <c r="A67" s="23"/>
      <c r="B67" s="23"/>
      <c r="C67" s="24" t="s">
        <v>42</v>
      </c>
      <c r="D67" s="25"/>
      <c r="E67" s="25">
        <v>2807.8</v>
      </c>
      <c r="F67" s="25">
        <v>5615.5</v>
      </c>
      <c r="G67" s="25">
        <v>5615.5</v>
      </c>
      <c r="I67" s="27"/>
      <c r="J67" s="27"/>
      <c r="K67" s="27"/>
      <c r="L67" s="27"/>
    </row>
    <row r="68" spans="1:12" x14ac:dyDescent="0.2">
      <c r="A68" s="14"/>
      <c r="B68" s="14"/>
      <c r="C68" s="28"/>
      <c r="D68" s="17"/>
      <c r="E68" s="17"/>
      <c r="F68" s="17"/>
      <c r="G68" s="17"/>
    </row>
    <row r="69" spans="1:12" s="12" customFormat="1" ht="22.5" customHeight="1" x14ac:dyDescent="0.2">
      <c r="A69" s="14"/>
      <c r="B69" s="15"/>
      <c r="C69" s="15" t="s">
        <v>43</v>
      </c>
      <c r="D69" s="16">
        <f>D71</f>
        <v>0</v>
      </c>
      <c r="E69" s="16">
        <f>E71</f>
        <v>3000</v>
      </c>
      <c r="F69" s="16">
        <f>F71</f>
        <v>3000</v>
      </c>
      <c r="G69" s="16">
        <f>G71</f>
        <v>3000</v>
      </c>
      <c r="I69" s="13"/>
      <c r="J69" s="13"/>
      <c r="K69" s="13"/>
      <c r="L69" s="13"/>
    </row>
    <row r="70" spans="1:12" s="12" customFormat="1" x14ac:dyDescent="0.2">
      <c r="A70" s="14"/>
      <c r="B70" s="14"/>
      <c r="C70" s="14" t="s">
        <v>14</v>
      </c>
      <c r="D70" s="17"/>
      <c r="E70" s="17"/>
      <c r="F70" s="17"/>
      <c r="G70" s="17"/>
      <c r="I70" s="13"/>
      <c r="J70" s="13"/>
      <c r="K70" s="13"/>
      <c r="L70" s="13"/>
    </row>
    <row r="71" spans="1:12" s="21" customFormat="1" ht="45.75" customHeight="1" x14ac:dyDescent="0.2">
      <c r="A71" s="18">
        <v>1126</v>
      </c>
      <c r="B71" s="18">
        <v>31001</v>
      </c>
      <c r="C71" s="19" t="s">
        <v>44</v>
      </c>
      <c r="D71" s="20">
        <f>D73</f>
        <v>0</v>
      </c>
      <c r="E71" s="20">
        <f t="shared" ref="E71:G71" si="14">E73</f>
        <v>3000</v>
      </c>
      <c r="F71" s="20">
        <f t="shared" si="14"/>
        <v>3000</v>
      </c>
      <c r="G71" s="20">
        <f t="shared" si="14"/>
        <v>3000</v>
      </c>
      <c r="I71" s="22"/>
      <c r="J71" s="22"/>
      <c r="K71" s="22"/>
      <c r="L71" s="22"/>
    </row>
    <row r="72" spans="1:12" s="21" customFormat="1" x14ac:dyDescent="0.2">
      <c r="A72" s="18"/>
      <c r="B72" s="18"/>
      <c r="C72" s="14" t="s">
        <v>16</v>
      </c>
      <c r="D72" s="20"/>
      <c r="E72" s="20"/>
      <c r="F72" s="20"/>
      <c r="G72" s="20"/>
      <c r="I72" s="22"/>
      <c r="J72" s="22"/>
      <c r="K72" s="22"/>
      <c r="L72" s="22"/>
    </row>
    <row r="73" spans="1:12" s="26" customFormat="1" ht="21" customHeight="1" x14ac:dyDescent="0.2">
      <c r="A73" s="23"/>
      <c r="B73" s="23"/>
      <c r="C73" s="24" t="s">
        <v>45</v>
      </c>
      <c r="D73" s="25"/>
      <c r="E73" s="25">
        <v>3000</v>
      </c>
      <c r="F73" s="25">
        <v>3000</v>
      </c>
      <c r="G73" s="25">
        <v>3000</v>
      </c>
      <c r="I73" s="27"/>
      <c r="J73" s="27"/>
      <c r="K73" s="27"/>
      <c r="L73" s="27"/>
    </row>
    <row r="74" spans="1:12" x14ac:dyDescent="0.2">
      <c r="A74" s="14"/>
      <c r="B74" s="14"/>
      <c r="C74" s="28"/>
      <c r="D74" s="17"/>
      <c r="E74" s="17"/>
      <c r="F74" s="17"/>
      <c r="G74" s="17"/>
    </row>
    <row r="75" spans="1:12" s="12" customFormat="1" ht="22.5" customHeight="1" x14ac:dyDescent="0.2">
      <c r="A75" s="14"/>
      <c r="B75" s="15"/>
      <c r="C75" s="15" t="s">
        <v>46</v>
      </c>
      <c r="D75" s="16">
        <f t="shared" ref="D75:G75" si="15">D77+D80+D83+D86</f>
        <v>7502.5</v>
      </c>
      <c r="E75" s="16">
        <f t="shared" si="15"/>
        <v>33036.5</v>
      </c>
      <c r="F75" s="16">
        <f t="shared" si="15"/>
        <v>56038.5</v>
      </c>
      <c r="G75" s="16">
        <f t="shared" si="15"/>
        <v>66994.7</v>
      </c>
      <c r="I75" s="13"/>
      <c r="J75" s="13"/>
      <c r="K75" s="13"/>
      <c r="L75" s="13"/>
    </row>
    <row r="76" spans="1:12" s="12" customFormat="1" x14ac:dyDescent="0.2">
      <c r="A76" s="14"/>
      <c r="B76" s="14"/>
      <c r="C76" s="14" t="s">
        <v>14</v>
      </c>
      <c r="D76" s="17"/>
      <c r="E76" s="17"/>
      <c r="F76" s="17"/>
      <c r="G76" s="17"/>
      <c r="I76" s="13"/>
      <c r="J76" s="13"/>
      <c r="K76" s="13"/>
      <c r="L76" s="13"/>
    </row>
    <row r="77" spans="1:12" s="21" customFormat="1" ht="59.25" customHeight="1" x14ac:dyDescent="0.2">
      <c r="A77" s="18">
        <v>1057</v>
      </c>
      <c r="B77" s="18">
        <v>31001</v>
      </c>
      <c r="C77" s="19" t="s">
        <v>47</v>
      </c>
      <c r="D77" s="20">
        <f>D79</f>
        <v>0</v>
      </c>
      <c r="E77" s="20">
        <f t="shared" ref="E77:G77" si="16">E79</f>
        <v>10499.5</v>
      </c>
      <c r="F77" s="20">
        <f t="shared" si="16"/>
        <v>20999</v>
      </c>
      <c r="G77" s="20">
        <f t="shared" si="16"/>
        <v>20999</v>
      </c>
      <c r="I77" s="22"/>
      <c r="J77" s="22"/>
      <c r="K77" s="22"/>
      <c r="L77" s="22"/>
    </row>
    <row r="78" spans="1:12" s="21" customFormat="1" x14ac:dyDescent="0.2">
      <c r="A78" s="18"/>
      <c r="B78" s="18"/>
      <c r="C78" s="14" t="s">
        <v>16</v>
      </c>
      <c r="D78" s="20"/>
      <c r="E78" s="20"/>
      <c r="F78" s="20"/>
      <c r="G78" s="20"/>
      <c r="I78" s="22"/>
      <c r="J78" s="22"/>
      <c r="K78" s="22"/>
      <c r="L78" s="22"/>
    </row>
    <row r="79" spans="1:12" s="26" customFormat="1" ht="21" customHeight="1" x14ac:dyDescent="0.2">
      <c r="A79" s="23"/>
      <c r="B79" s="23"/>
      <c r="C79" s="24" t="s">
        <v>48</v>
      </c>
      <c r="D79" s="25"/>
      <c r="E79" s="25">
        <v>10499.5</v>
      </c>
      <c r="F79" s="25">
        <v>20999</v>
      </c>
      <c r="G79" s="25">
        <v>20999</v>
      </c>
      <c r="I79" s="27"/>
      <c r="J79" s="27"/>
      <c r="K79" s="27"/>
      <c r="L79" s="27"/>
    </row>
    <row r="80" spans="1:12" s="21" customFormat="1" ht="81.75" customHeight="1" x14ac:dyDescent="0.2">
      <c r="A80" s="18">
        <v>1120</v>
      </c>
      <c r="B80" s="18">
        <v>31001</v>
      </c>
      <c r="C80" s="19" t="s">
        <v>49</v>
      </c>
      <c r="D80" s="20">
        <f>D82</f>
        <v>0</v>
      </c>
      <c r="E80" s="20">
        <f t="shared" ref="E80:G80" si="17">E82</f>
        <v>4532</v>
      </c>
      <c r="F80" s="20">
        <f t="shared" si="17"/>
        <v>4532</v>
      </c>
      <c r="G80" s="20">
        <f t="shared" si="17"/>
        <v>4532</v>
      </c>
      <c r="I80" s="22"/>
      <c r="J80" s="22"/>
      <c r="K80" s="22"/>
      <c r="L80" s="22"/>
    </row>
    <row r="81" spans="1:12" s="21" customFormat="1" x14ac:dyDescent="0.2">
      <c r="A81" s="18"/>
      <c r="B81" s="18"/>
      <c r="C81" s="14" t="s">
        <v>16</v>
      </c>
      <c r="D81" s="20"/>
      <c r="E81" s="20"/>
      <c r="F81" s="20"/>
      <c r="G81" s="20"/>
      <c r="I81" s="22"/>
      <c r="J81" s="22"/>
      <c r="K81" s="22"/>
      <c r="L81" s="22"/>
    </row>
    <row r="82" spans="1:12" s="26" customFormat="1" ht="21" customHeight="1" x14ac:dyDescent="0.2">
      <c r="A82" s="23"/>
      <c r="B82" s="23"/>
      <c r="C82" s="24" t="s">
        <v>48</v>
      </c>
      <c r="D82" s="25"/>
      <c r="E82" s="25">
        <v>4532</v>
      </c>
      <c r="F82" s="25">
        <v>4532</v>
      </c>
      <c r="G82" s="25">
        <v>4532</v>
      </c>
      <c r="I82" s="27"/>
      <c r="J82" s="27"/>
      <c r="K82" s="27"/>
      <c r="L82" s="27"/>
    </row>
    <row r="83" spans="1:12" s="21" customFormat="1" ht="45.75" customHeight="1" x14ac:dyDescent="0.2">
      <c r="A83" s="18">
        <v>9003</v>
      </c>
      <c r="B83" s="18">
        <v>31001</v>
      </c>
      <c r="C83" s="19" t="s">
        <v>50</v>
      </c>
      <c r="D83" s="20">
        <f>D85</f>
        <v>7502.5</v>
      </c>
      <c r="E83" s="20">
        <f t="shared" ref="E83:G83" si="18">E85</f>
        <v>15005</v>
      </c>
      <c r="F83" s="20">
        <f t="shared" si="18"/>
        <v>22507.5</v>
      </c>
      <c r="G83" s="20">
        <f t="shared" si="18"/>
        <v>30010</v>
      </c>
      <c r="I83" s="22"/>
      <c r="J83" s="22"/>
      <c r="K83" s="22"/>
      <c r="L83" s="22"/>
    </row>
    <row r="84" spans="1:12" s="21" customFormat="1" x14ac:dyDescent="0.2">
      <c r="A84" s="18"/>
      <c r="B84" s="18"/>
      <c r="C84" s="14" t="s">
        <v>16</v>
      </c>
      <c r="D84" s="20"/>
      <c r="E84" s="20"/>
      <c r="F84" s="20"/>
      <c r="G84" s="20"/>
      <c r="I84" s="22"/>
      <c r="J84" s="22"/>
      <c r="K84" s="22"/>
      <c r="L84" s="22"/>
    </row>
    <row r="85" spans="1:12" s="26" customFormat="1" ht="48" customHeight="1" x14ac:dyDescent="0.2">
      <c r="A85" s="23"/>
      <c r="B85" s="23"/>
      <c r="C85" s="24" t="s">
        <v>51</v>
      </c>
      <c r="D85" s="25">
        <v>7502.5</v>
      </c>
      <c r="E85" s="25">
        <v>15005</v>
      </c>
      <c r="F85" s="25">
        <v>22507.5</v>
      </c>
      <c r="G85" s="25">
        <v>30010</v>
      </c>
      <c r="I85" s="27"/>
      <c r="J85" s="27"/>
      <c r="K85" s="27"/>
      <c r="L85" s="27"/>
    </row>
    <row r="86" spans="1:12" s="21" customFormat="1" ht="45.75" customHeight="1" x14ac:dyDescent="0.2">
      <c r="A86" s="18">
        <v>9003</v>
      </c>
      <c r="B86" s="18">
        <v>31003</v>
      </c>
      <c r="C86" s="19" t="s">
        <v>52</v>
      </c>
      <c r="D86" s="20">
        <f>D88</f>
        <v>0</v>
      </c>
      <c r="E86" s="20">
        <f t="shared" ref="E86:G86" si="19">E88</f>
        <v>3000</v>
      </c>
      <c r="F86" s="20">
        <f t="shared" si="19"/>
        <v>8000</v>
      </c>
      <c r="G86" s="20">
        <f t="shared" si="19"/>
        <v>11453.7</v>
      </c>
      <c r="I86" s="22"/>
      <c r="J86" s="22"/>
      <c r="K86" s="22"/>
      <c r="L86" s="22"/>
    </row>
    <row r="87" spans="1:12" s="21" customFormat="1" x14ac:dyDescent="0.2">
      <c r="A87" s="18"/>
      <c r="B87" s="18"/>
      <c r="C87" s="14" t="s">
        <v>16</v>
      </c>
      <c r="D87" s="20"/>
      <c r="E87" s="20"/>
      <c r="F87" s="20"/>
      <c r="G87" s="20"/>
      <c r="I87" s="22"/>
      <c r="J87" s="22"/>
      <c r="K87" s="22"/>
      <c r="L87" s="22"/>
    </row>
    <row r="88" spans="1:12" s="26" customFormat="1" ht="21" customHeight="1" x14ac:dyDescent="0.2">
      <c r="A88" s="23"/>
      <c r="B88" s="23"/>
      <c r="C88" s="24" t="s">
        <v>48</v>
      </c>
      <c r="D88" s="25"/>
      <c r="E88" s="25">
        <v>3000</v>
      </c>
      <c r="F88" s="25">
        <v>8000</v>
      </c>
      <c r="G88" s="25">
        <v>11453.7</v>
      </c>
      <c r="I88" s="27"/>
      <c r="J88" s="27"/>
      <c r="K88" s="27"/>
      <c r="L88" s="27"/>
    </row>
    <row r="89" spans="1:12" x14ac:dyDescent="0.2">
      <c r="A89" s="14"/>
      <c r="B89" s="14"/>
      <c r="C89" s="28"/>
      <c r="D89" s="17"/>
      <c r="E89" s="17"/>
      <c r="F89" s="17"/>
      <c r="G89" s="17"/>
    </row>
    <row r="90" spans="1:12" s="12" customFormat="1" ht="47.25" customHeight="1" x14ac:dyDescent="0.2">
      <c r="A90" s="14"/>
      <c r="B90" s="15"/>
      <c r="C90" s="15" t="s">
        <v>53</v>
      </c>
      <c r="D90" s="16">
        <f t="shared" ref="D90:G90" si="20">D92+D95+D98</f>
        <v>18371</v>
      </c>
      <c r="E90" s="16">
        <f t="shared" si="20"/>
        <v>42212</v>
      </c>
      <c r="F90" s="16">
        <f t="shared" si="20"/>
        <v>42212</v>
      </c>
      <c r="G90" s="16">
        <f t="shared" si="20"/>
        <v>42212</v>
      </c>
      <c r="I90" s="13"/>
      <c r="J90" s="13"/>
      <c r="K90" s="13"/>
      <c r="L90" s="13"/>
    </row>
    <row r="91" spans="1:12" s="12" customFormat="1" x14ac:dyDescent="0.2">
      <c r="A91" s="14"/>
      <c r="B91" s="14"/>
      <c r="C91" s="14" t="s">
        <v>14</v>
      </c>
      <c r="D91" s="17"/>
      <c r="E91" s="17"/>
      <c r="F91" s="17"/>
      <c r="G91" s="17"/>
      <c r="I91" s="13"/>
      <c r="J91" s="13"/>
      <c r="K91" s="13"/>
      <c r="L91" s="13"/>
    </row>
    <row r="92" spans="1:12" s="21" customFormat="1" ht="47.25" customHeight="1" x14ac:dyDescent="0.2">
      <c r="A92" s="18">
        <v>1079</v>
      </c>
      <c r="B92" s="18">
        <v>31001</v>
      </c>
      <c r="C92" s="19" t="s">
        <v>54</v>
      </c>
      <c r="D92" s="20">
        <f>D94</f>
        <v>0</v>
      </c>
      <c r="E92" s="20">
        <f t="shared" ref="E92:G92" si="21">E94</f>
        <v>3000</v>
      </c>
      <c r="F92" s="20">
        <f t="shared" si="21"/>
        <v>3000</v>
      </c>
      <c r="G92" s="20">
        <f t="shared" si="21"/>
        <v>3000</v>
      </c>
      <c r="I92" s="22"/>
      <c r="J92" s="22"/>
      <c r="K92" s="22"/>
      <c r="L92" s="22"/>
    </row>
    <row r="93" spans="1:12" s="21" customFormat="1" x14ac:dyDescent="0.2">
      <c r="A93" s="18"/>
      <c r="B93" s="18"/>
      <c r="C93" s="14" t="s">
        <v>16</v>
      </c>
      <c r="D93" s="20"/>
      <c r="E93" s="20"/>
      <c r="F93" s="20"/>
      <c r="G93" s="20"/>
      <c r="I93" s="22"/>
      <c r="J93" s="22"/>
      <c r="K93" s="22"/>
      <c r="L93" s="22"/>
    </row>
    <row r="94" spans="1:12" s="26" customFormat="1" ht="60.75" customHeight="1" x14ac:dyDescent="0.2">
      <c r="A94" s="23"/>
      <c r="B94" s="23"/>
      <c r="C94" s="24" t="s">
        <v>55</v>
      </c>
      <c r="D94" s="25"/>
      <c r="E94" s="25">
        <v>3000</v>
      </c>
      <c r="F94" s="25">
        <v>3000</v>
      </c>
      <c r="G94" s="25">
        <v>3000</v>
      </c>
      <c r="I94" s="27"/>
      <c r="J94" s="27"/>
      <c r="K94" s="27"/>
      <c r="L94" s="27"/>
    </row>
    <row r="95" spans="1:12" s="21" customFormat="1" ht="61.5" customHeight="1" x14ac:dyDescent="0.2">
      <c r="A95" s="18">
        <v>1190</v>
      </c>
      <c r="B95" s="18">
        <v>31001</v>
      </c>
      <c r="C95" s="19" t="s">
        <v>56</v>
      </c>
      <c r="D95" s="20">
        <f>D97</f>
        <v>0</v>
      </c>
      <c r="E95" s="20">
        <f t="shared" ref="E95:G95" si="22">E97</f>
        <v>2470</v>
      </c>
      <c r="F95" s="20">
        <f t="shared" si="22"/>
        <v>2470</v>
      </c>
      <c r="G95" s="20">
        <f t="shared" si="22"/>
        <v>2470</v>
      </c>
      <c r="I95" s="22"/>
      <c r="J95" s="22"/>
      <c r="K95" s="22"/>
      <c r="L95" s="22"/>
    </row>
    <row r="96" spans="1:12" s="21" customFormat="1" x14ac:dyDescent="0.2">
      <c r="A96" s="18"/>
      <c r="B96" s="18"/>
      <c r="C96" s="14" t="s">
        <v>16</v>
      </c>
      <c r="D96" s="20"/>
      <c r="E96" s="20"/>
      <c r="F96" s="20"/>
      <c r="G96" s="20"/>
      <c r="I96" s="22"/>
      <c r="J96" s="22"/>
      <c r="K96" s="22"/>
      <c r="L96" s="22"/>
    </row>
    <row r="97" spans="1:12" s="26" customFormat="1" ht="37.5" customHeight="1" x14ac:dyDescent="0.2">
      <c r="A97" s="23"/>
      <c r="B97" s="23"/>
      <c r="C97" s="24" t="s">
        <v>57</v>
      </c>
      <c r="D97" s="25"/>
      <c r="E97" s="25">
        <v>2470</v>
      </c>
      <c r="F97" s="25">
        <v>2470</v>
      </c>
      <c r="G97" s="25">
        <v>2470</v>
      </c>
      <c r="I97" s="27"/>
      <c r="J97" s="27"/>
      <c r="K97" s="27"/>
      <c r="L97" s="27"/>
    </row>
    <row r="98" spans="1:12" s="21" customFormat="1" ht="81.75" customHeight="1" x14ac:dyDescent="0.2">
      <c r="A98" s="18">
        <v>9002</v>
      </c>
      <c r="B98" s="18">
        <v>31002</v>
      </c>
      <c r="C98" s="19" t="s">
        <v>58</v>
      </c>
      <c r="D98" s="20">
        <f>D100</f>
        <v>18371</v>
      </c>
      <c r="E98" s="20">
        <f t="shared" ref="E98:G98" si="23">E100</f>
        <v>36742</v>
      </c>
      <c r="F98" s="20">
        <f t="shared" si="23"/>
        <v>36742</v>
      </c>
      <c r="G98" s="20">
        <f t="shared" si="23"/>
        <v>36742</v>
      </c>
      <c r="I98" s="22"/>
      <c r="J98" s="22"/>
      <c r="K98" s="22"/>
      <c r="L98" s="22"/>
    </row>
    <row r="99" spans="1:12" s="21" customFormat="1" x14ac:dyDescent="0.2">
      <c r="A99" s="18"/>
      <c r="B99" s="18"/>
      <c r="C99" s="14" t="s">
        <v>16</v>
      </c>
      <c r="D99" s="20"/>
      <c r="E99" s="20"/>
      <c r="F99" s="20"/>
      <c r="G99" s="20"/>
      <c r="I99" s="22"/>
      <c r="J99" s="22"/>
      <c r="K99" s="22"/>
      <c r="L99" s="22"/>
    </row>
    <row r="100" spans="1:12" s="26" customFormat="1" ht="37.5" customHeight="1" x14ac:dyDescent="0.2">
      <c r="A100" s="23"/>
      <c r="B100" s="23"/>
      <c r="C100" s="24" t="s">
        <v>57</v>
      </c>
      <c r="D100" s="25">
        <v>18371</v>
      </c>
      <c r="E100" s="25">
        <v>36742</v>
      </c>
      <c r="F100" s="25">
        <v>36742</v>
      </c>
      <c r="G100" s="25">
        <v>36742</v>
      </c>
      <c r="I100" s="27"/>
      <c r="J100" s="27"/>
      <c r="K100" s="27"/>
      <c r="L100" s="27"/>
    </row>
    <row r="101" spans="1:12" x14ac:dyDescent="0.2">
      <c r="A101" s="14"/>
      <c r="B101" s="14"/>
      <c r="C101" s="28"/>
      <c r="D101" s="17"/>
      <c r="E101" s="17"/>
      <c r="F101" s="17"/>
      <c r="G101" s="17"/>
    </row>
    <row r="102" spans="1:12" s="12" customFormat="1" ht="22.5" customHeight="1" x14ac:dyDescent="0.2">
      <c r="A102" s="14"/>
      <c r="B102" s="15"/>
      <c r="C102" s="15" t="s">
        <v>59</v>
      </c>
      <c r="D102" s="16">
        <f>D104+D107</f>
        <v>8982.4</v>
      </c>
      <c r="E102" s="16">
        <f>E104+E107</f>
        <v>19964.8</v>
      </c>
      <c r="F102" s="16">
        <f>F104+F107</f>
        <v>28947.200000000001</v>
      </c>
      <c r="G102" s="16">
        <f>G104+G107</f>
        <v>37929.699999999997</v>
      </c>
      <c r="I102" s="13"/>
      <c r="J102" s="13"/>
      <c r="K102" s="13"/>
      <c r="L102" s="13"/>
    </row>
    <row r="103" spans="1:12" s="12" customFormat="1" x14ac:dyDescent="0.2">
      <c r="A103" s="14"/>
      <c r="B103" s="14"/>
      <c r="C103" s="14" t="s">
        <v>14</v>
      </c>
      <c r="D103" s="17"/>
      <c r="E103" s="17"/>
      <c r="F103" s="17"/>
      <c r="G103" s="17"/>
      <c r="I103" s="13"/>
      <c r="J103" s="13"/>
      <c r="K103" s="13"/>
      <c r="L103" s="13"/>
    </row>
    <row r="104" spans="1:12" s="21" customFormat="1" ht="39.75" customHeight="1" x14ac:dyDescent="0.2">
      <c r="A104" s="18">
        <v>1128</v>
      </c>
      <c r="B104" s="18">
        <v>31001</v>
      </c>
      <c r="C104" s="19" t="s">
        <v>60</v>
      </c>
      <c r="D104" s="20">
        <f>D106</f>
        <v>8982.4</v>
      </c>
      <c r="E104" s="20">
        <f t="shared" ref="E104:G104" si="24">E106</f>
        <v>17964.8</v>
      </c>
      <c r="F104" s="20">
        <f t="shared" si="24"/>
        <v>26947.200000000001</v>
      </c>
      <c r="G104" s="20">
        <f t="shared" si="24"/>
        <v>35929.699999999997</v>
      </c>
      <c r="I104" s="22"/>
      <c r="J104" s="22"/>
      <c r="K104" s="22"/>
      <c r="L104" s="22"/>
    </row>
    <row r="105" spans="1:12" s="21" customFormat="1" x14ac:dyDescent="0.2">
      <c r="A105" s="18"/>
      <c r="B105" s="18"/>
      <c r="C105" s="14" t="s">
        <v>16</v>
      </c>
      <c r="D105" s="20"/>
      <c r="E105" s="20"/>
      <c r="F105" s="20"/>
      <c r="G105" s="20"/>
      <c r="I105" s="22"/>
      <c r="J105" s="22"/>
      <c r="K105" s="22"/>
      <c r="L105" s="22"/>
    </row>
    <row r="106" spans="1:12" s="26" customFormat="1" ht="21" customHeight="1" x14ac:dyDescent="0.2">
      <c r="A106" s="23"/>
      <c r="B106" s="23"/>
      <c r="C106" s="24" t="s">
        <v>61</v>
      </c>
      <c r="D106" s="25">
        <v>8982.4</v>
      </c>
      <c r="E106" s="25">
        <v>17964.8</v>
      </c>
      <c r="F106" s="25">
        <v>26947.200000000001</v>
      </c>
      <c r="G106" s="25">
        <v>35929.699999999997</v>
      </c>
      <c r="I106" s="27"/>
      <c r="J106" s="27"/>
      <c r="K106" s="27"/>
      <c r="L106" s="27"/>
    </row>
    <row r="107" spans="1:12" s="21" customFormat="1" ht="39.75" customHeight="1" x14ac:dyDescent="0.2">
      <c r="A107" s="18">
        <v>1178</v>
      </c>
      <c r="B107" s="18">
        <v>31001</v>
      </c>
      <c r="C107" s="19" t="s">
        <v>62</v>
      </c>
      <c r="D107" s="20">
        <f>D109</f>
        <v>0</v>
      </c>
      <c r="E107" s="20">
        <f t="shared" ref="E107:G107" si="25">E109</f>
        <v>2000</v>
      </c>
      <c r="F107" s="20">
        <f t="shared" si="25"/>
        <v>2000</v>
      </c>
      <c r="G107" s="20">
        <f t="shared" si="25"/>
        <v>2000</v>
      </c>
      <c r="I107" s="22"/>
      <c r="J107" s="22"/>
      <c r="K107" s="22"/>
      <c r="L107" s="22"/>
    </row>
    <row r="108" spans="1:12" s="21" customFormat="1" x14ac:dyDescent="0.2">
      <c r="A108" s="18"/>
      <c r="B108" s="18"/>
      <c r="C108" s="14" t="s">
        <v>16</v>
      </c>
      <c r="D108" s="20"/>
      <c r="E108" s="20"/>
      <c r="F108" s="20"/>
      <c r="G108" s="20"/>
      <c r="I108" s="22"/>
      <c r="J108" s="22"/>
      <c r="K108" s="22"/>
      <c r="L108" s="22"/>
    </row>
    <row r="109" spans="1:12" s="26" customFormat="1" ht="37.5" customHeight="1" x14ac:dyDescent="0.2">
      <c r="A109" s="23"/>
      <c r="B109" s="23"/>
      <c r="C109" s="24" t="s">
        <v>63</v>
      </c>
      <c r="D109" s="25"/>
      <c r="E109" s="25">
        <v>2000</v>
      </c>
      <c r="F109" s="25">
        <v>2000</v>
      </c>
      <c r="G109" s="25">
        <v>2000</v>
      </c>
      <c r="I109" s="27"/>
      <c r="J109" s="27"/>
      <c r="K109" s="27"/>
      <c r="L109" s="27"/>
    </row>
    <row r="110" spans="1:12" x14ac:dyDescent="0.2">
      <c r="A110" s="14"/>
      <c r="B110" s="14"/>
      <c r="C110" s="28"/>
      <c r="D110" s="17"/>
      <c r="E110" s="17"/>
      <c r="F110" s="17"/>
      <c r="G110" s="17"/>
    </row>
    <row r="111" spans="1:12" s="12" customFormat="1" ht="22.5" customHeight="1" x14ac:dyDescent="0.2">
      <c r="A111" s="14"/>
      <c r="B111" s="15"/>
      <c r="C111" s="15" t="s">
        <v>64</v>
      </c>
      <c r="D111" s="16">
        <f>D113+D116+D119+D122</f>
        <v>134880</v>
      </c>
      <c r="E111" s="16">
        <f>E113+E116+E119+E122</f>
        <v>279813.59999999998</v>
      </c>
      <c r="F111" s="16">
        <f>F113+F116+F119+F122</f>
        <v>424747.19999999995</v>
      </c>
      <c r="G111" s="16">
        <f>G113+G116+G119+G122</f>
        <v>559627.19999999995</v>
      </c>
      <c r="I111" s="13"/>
      <c r="J111" s="13"/>
      <c r="K111" s="13"/>
      <c r="L111" s="13"/>
    </row>
    <row r="112" spans="1:12" s="12" customFormat="1" x14ac:dyDescent="0.2">
      <c r="A112" s="14"/>
      <c r="B112" s="14"/>
      <c r="C112" s="14" t="s">
        <v>14</v>
      </c>
      <c r="D112" s="17"/>
      <c r="E112" s="17"/>
      <c r="F112" s="17"/>
      <c r="G112" s="17"/>
      <c r="I112" s="13"/>
      <c r="J112" s="13"/>
      <c r="K112" s="13"/>
      <c r="L112" s="13"/>
    </row>
    <row r="113" spans="1:12" s="21" customFormat="1" ht="43.5" customHeight="1" x14ac:dyDescent="0.2">
      <c r="A113" s="18">
        <v>1071</v>
      </c>
      <c r="B113" s="18">
        <v>31001</v>
      </c>
      <c r="C113" s="19" t="s">
        <v>65</v>
      </c>
      <c r="D113" s="20">
        <f>D115</f>
        <v>0</v>
      </c>
      <c r="E113" s="20">
        <f t="shared" ref="E113:G113" si="26">E115</f>
        <v>7515.9</v>
      </c>
      <c r="F113" s="20">
        <f t="shared" si="26"/>
        <v>15031.8</v>
      </c>
      <c r="G113" s="20">
        <f t="shared" si="26"/>
        <v>15031.8</v>
      </c>
      <c r="I113" s="22"/>
      <c r="J113" s="22"/>
      <c r="K113" s="22"/>
      <c r="L113" s="22"/>
    </row>
    <row r="114" spans="1:12" s="21" customFormat="1" x14ac:dyDescent="0.2">
      <c r="A114" s="18"/>
      <c r="B114" s="18"/>
      <c r="C114" s="14" t="s">
        <v>16</v>
      </c>
      <c r="D114" s="20"/>
      <c r="E114" s="20"/>
      <c r="F114" s="20"/>
      <c r="G114" s="20"/>
      <c r="I114" s="22"/>
      <c r="J114" s="22"/>
      <c r="K114" s="22"/>
      <c r="L114" s="22"/>
    </row>
    <row r="115" spans="1:12" s="26" customFormat="1" ht="21" customHeight="1" x14ac:dyDescent="0.2">
      <c r="A115" s="23"/>
      <c r="B115" s="23"/>
      <c r="C115" s="24" t="s">
        <v>66</v>
      </c>
      <c r="D115" s="25"/>
      <c r="E115" s="25">
        <v>7515.9</v>
      </c>
      <c r="F115" s="25">
        <v>15031.8</v>
      </c>
      <c r="G115" s="25">
        <v>15031.8</v>
      </c>
      <c r="I115" s="27"/>
      <c r="J115" s="27"/>
      <c r="K115" s="27"/>
      <c r="L115" s="27"/>
    </row>
    <row r="116" spans="1:12" s="21" customFormat="1" ht="62.25" customHeight="1" x14ac:dyDescent="0.2">
      <c r="A116" s="18">
        <v>1173</v>
      </c>
      <c r="B116" s="18">
        <v>31001</v>
      </c>
      <c r="C116" s="19" t="s">
        <v>67</v>
      </c>
      <c r="D116" s="20">
        <f>D118</f>
        <v>0</v>
      </c>
      <c r="E116" s="20">
        <f t="shared" ref="E116:G116" si="27">E118</f>
        <v>2537.6999999999998</v>
      </c>
      <c r="F116" s="20">
        <f t="shared" si="27"/>
        <v>5075.3999999999996</v>
      </c>
      <c r="G116" s="20">
        <f t="shared" si="27"/>
        <v>5075.3999999999996</v>
      </c>
      <c r="I116" s="22"/>
      <c r="J116" s="22"/>
      <c r="K116" s="22"/>
      <c r="L116" s="22"/>
    </row>
    <row r="117" spans="1:12" s="21" customFormat="1" x14ac:dyDescent="0.2">
      <c r="A117" s="18"/>
      <c r="B117" s="18"/>
      <c r="C117" s="14" t="s">
        <v>16</v>
      </c>
      <c r="D117" s="20"/>
      <c r="E117" s="20"/>
      <c r="F117" s="20"/>
      <c r="G117" s="20"/>
      <c r="I117" s="22"/>
      <c r="J117" s="22"/>
      <c r="K117" s="22"/>
      <c r="L117" s="22"/>
    </row>
    <row r="118" spans="1:12" s="26" customFormat="1" ht="39" customHeight="1" x14ac:dyDescent="0.2">
      <c r="A118" s="23"/>
      <c r="B118" s="23"/>
      <c r="C118" s="24" t="s">
        <v>68</v>
      </c>
      <c r="D118" s="25"/>
      <c r="E118" s="25">
        <v>2537.6999999999998</v>
      </c>
      <c r="F118" s="25">
        <v>5075.3999999999996</v>
      </c>
      <c r="G118" s="25">
        <v>5075.3999999999996</v>
      </c>
      <c r="I118" s="27"/>
      <c r="J118" s="27"/>
      <c r="K118" s="27"/>
      <c r="L118" s="27"/>
    </row>
    <row r="119" spans="1:12" s="21" customFormat="1" ht="42" customHeight="1" x14ac:dyDescent="0.2">
      <c r="A119" s="18">
        <v>1173</v>
      </c>
      <c r="B119" s="18">
        <v>32001</v>
      </c>
      <c r="C119" s="19" t="s">
        <v>69</v>
      </c>
      <c r="D119" s="20">
        <f>D121</f>
        <v>106460.7</v>
      </c>
      <c r="E119" s="20">
        <f t="shared" ref="E119:G119" si="28">E121</f>
        <v>212921.4</v>
      </c>
      <c r="F119" s="20">
        <f t="shared" si="28"/>
        <v>319382.09999999998</v>
      </c>
      <c r="G119" s="20">
        <f t="shared" si="28"/>
        <v>425842.8</v>
      </c>
      <c r="I119" s="22"/>
      <c r="J119" s="22"/>
      <c r="K119" s="22"/>
      <c r="L119" s="22"/>
    </row>
    <row r="120" spans="1:12" s="21" customFormat="1" x14ac:dyDescent="0.2">
      <c r="A120" s="18"/>
      <c r="B120" s="18"/>
      <c r="C120" s="14" t="s">
        <v>16</v>
      </c>
      <c r="D120" s="20"/>
      <c r="E120" s="20"/>
      <c r="F120" s="20"/>
      <c r="G120" s="20"/>
      <c r="I120" s="22"/>
      <c r="J120" s="22"/>
      <c r="K120" s="22"/>
      <c r="L120" s="22"/>
    </row>
    <row r="121" spans="1:12" s="26" customFormat="1" ht="21" customHeight="1" x14ac:dyDescent="0.2">
      <c r="A121" s="23"/>
      <c r="B121" s="23"/>
      <c r="C121" s="24" t="s">
        <v>70</v>
      </c>
      <c r="D121" s="25">
        <v>106460.7</v>
      </c>
      <c r="E121" s="25">
        <v>212921.4</v>
      </c>
      <c r="F121" s="25">
        <v>319382.09999999998</v>
      </c>
      <c r="G121" s="25">
        <v>425842.8</v>
      </c>
      <c r="I121" s="27"/>
      <c r="J121" s="27"/>
      <c r="K121" s="27"/>
      <c r="L121" s="27"/>
    </row>
    <row r="122" spans="1:12" s="21" customFormat="1" ht="22.5" customHeight="1" x14ac:dyDescent="0.2">
      <c r="A122" s="18">
        <v>1173</v>
      </c>
      <c r="B122" s="18">
        <v>32002</v>
      </c>
      <c r="C122" s="19" t="s">
        <v>71</v>
      </c>
      <c r="D122" s="20">
        <f>D124</f>
        <v>28419.3</v>
      </c>
      <c r="E122" s="20">
        <f t="shared" ref="E122:G122" si="29">E124</f>
        <v>56838.6</v>
      </c>
      <c r="F122" s="20">
        <f t="shared" si="29"/>
        <v>85257.9</v>
      </c>
      <c r="G122" s="20">
        <f t="shared" si="29"/>
        <v>113677.2</v>
      </c>
      <c r="I122" s="22"/>
      <c r="J122" s="22"/>
      <c r="K122" s="22"/>
      <c r="L122" s="22"/>
    </row>
    <row r="123" spans="1:12" s="21" customFormat="1" x14ac:dyDescent="0.2">
      <c r="A123" s="18"/>
      <c r="B123" s="18"/>
      <c r="C123" s="14" t="s">
        <v>16</v>
      </c>
      <c r="D123" s="20"/>
      <c r="E123" s="20"/>
      <c r="F123" s="20"/>
      <c r="G123" s="20"/>
      <c r="I123" s="22"/>
      <c r="J123" s="22"/>
      <c r="K123" s="22"/>
      <c r="L123" s="22"/>
    </row>
    <row r="124" spans="1:12" s="26" customFormat="1" ht="21" customHeight="1" x14ac:dyDescent="0.2">
      <c r="A124" s="23"/>
      <c r="B124" s="23"/>
      <c r="C124" s="24" t="s">
        <v>70</v>
      </c>
      <c r="D124" s="25">
        <v>28419.3</v>
      </c>
      <c r="E124" s="25">
        <v>56838.6</v>
      </c>
      <c r="F124" s="25">
        <v>85257.9</v>
      </c>
      <c r="G124" s="25">
        <v>113677.2</v>
      </c>
      <c r="I124" s="27"/>
      <c r="J124" s="27"/>
      <c r="K124" s="27"/>
      <c r="L124" s="27"/>
    </row>
    <row r="125" spans="1:12" x14ac:dyDescent="0.2">
      <c r="A125" s="14"/>
      <c r="B125" s="14"/>
      <c r="C125" s="28"/>
      <c r="D125" s="17"/>
      <c r="E125" s="17"/>
      <c r="F125" s="17"/>
      <c r="G125" s="17"/>
    </row>
    <row r="126" spans="1:12" s="12" customFormat="1" ht="22.5" customHeight="1" x14ac:dyDescent="0.2">
      <c r="A126" s="14"/>
      <c r="B126" s="15"/>
      <c r="C126" s="15" t="s">
        <v>72</v>
      </c>
      <c r="D126" s="16">
        <f>D128</f>
        <v>0</v>
      </c>
      <c r="E126" s="16">
        <f>E128</f>
        <v>3910.5</v>
      </c>
      <c r="F126" s="16">
        <f>F128</f>
        <v>7821</v>
      </c>
      <c r="G126" s="16">
        <f>G128</f>
        <v>7821</v>
      </c>
      <c r="I126" s="13"/>
      <c r="J126" s="13"/>
      <c r="K126" s="13"/>
      <c r="L126" s="13"/>
    </row>
    <row r="127" spans="1:12" s="12" customFormat="1" x14ac:dyDescent="0.2">
      <c r="A127" s="14"/>
      <c r="B127" s="14"/>
      <c r="C127" s="14" t="s">
        <v>14</v>
      </c>
      <c r="D127" s="17"/>
      <c r="E127" s="17"/>
      <c r="F127" s="17"/>
      <c r="G127" s="17"/>
      <c r="I127" s="13"/>
      <c r="J127" s="13"/>
      <c r="K127" s="13"/>
      <c r="L127" s="13"/>
    </row>
    <row r="128" spans="1:12" s="21" customFormat="1" ht="25.5" customHeight="1" x14ac:dyDescent="0.2">
      <c r="A128" s="18">
        <v>1084</v>
      </c>
      <c r="B128" s="18">
        <v>31001</v>
      </c>
      <c r="C128" s="19" t="s">
        <v>73</v>
      </c>
      <c r="D128" s="20">
        <f>D130</f>
        <v>0</v>
      </c>
      <c r="E128" s="20">
        <f t="shared" ref="E128:G128" si="30">E130</f>
        <v>3910.5</v>
      </c>
      <c r="F128" s="20">
        <f t="shared" si="30"/>
        <v>7821</v>
      </c>
      <c r="G128" s="20">
        <f t="shared" si="30"/>
        <v>7821</v>
      </c>
      <c r="I128" s="22"/>
      <c r="J128" s="22"/>
      <c r="K128" s="22"/>
      <c r="L128" s="22"/>
    </row>
    <row r="129" spans="1:12" s="21" customFormat="1" x14ac:dyDescent="0.2">
      <c r="A129" s="18"/>
      <c r="B129" s="18"/>
      <c r="C129" s="14" t="s">
        <v>16</v>
      </c>
      <c r="D129" s="20"/>
      <c r="E129" s="20"/>
      <c r="F129" s="20"/>
      <c r="G129" s="20"/>
      <c r="I129" s="22"/>
      <c r="J129" s="22"/>
      <c r="K129" s="22"/>
      <c r="L129" s="22"/>
    </row>
    <row r="130" spans="1:12" s="26" customFormat="1" ht="21" customHeight="1" x14ac:dyDescent="0.2">
      <c r="A130" s="23"/>
      <c r="B130" s="23"/>
      <c r="C130" s="24" t="s">
        <v>74</v>
      </c>
      <c r="D130" s="25"/>
      <c r="E130" s="25">
        <v>3910.5</v>
      </c>
      <c r="F130" s="25">
        <v>7821</v>
      </c>
      <c r="G130" s="25">
        <v>7821</v>
      </c>
      <c r="I130" s="27"/>
      <c r="J130" s="27"/>
      <c r="K130" s="27"/>
      <c r="L130" s="27"/>
    </row>
    <row r="131" spans="1:12" x14ac:dyDescent="0.2">
      <c r="A131" s="14"/>
      <c r="B131" s="14"/>
      <c r="C131" s="28"/>
      <c r="D131" s="17"/>
      <c r="E131" s="17"/>
      <c r="F131" s="17"/>
      <c r="G131" s="17"/>
    </row>
    <row r="132" spans="1:12" s="12" customFormat="1" ht="48" customHeight="1" x14ac:dyDescent="0.2">
      <c r="A132" s="14"/>
      <c r="B132" s="15"/>
      <c r="C132" s="15" t="s">
        <v>75</v>
      </c>
      <c r="D132" s="16">
        <f>D134+D137+D140+D145</f>
        <v>950600</v>
      </c>
      <c r="E132" s="16">
        <f>E134+E137+E140+E145</f>
        <v>1595097.7</v>
      </c>
      <c r="F132" s="16">
        <f>F134+F137+F140+F145</f>
        <v>1995097.7</v>
      </c>
      <c r="G132" s="16">
        <f>G134+G137+G140+G145</f>
        <v>2331636.0999999996</v>
      </c>
      <c r="I132" s="13"/>
      <c r="J132" s="13"/>
      <c r="K132" s="13"/>
      <c r="L132" s="13"/>
    </row>
    <row r="133" spans="1:12" s="12" customFormat="1" x14ac:dyDescent="0.2">
      <c r="A133" s="14"/>
      <c r="B133" s="14"/>
      <c r="C133" s="14" t="s">
        <v>14</v>
      </c>
      <c r="D133" s="17"/>
      <c r="E133" s="17"/>
      <c r="F133" s="17"/>
      <c r="G133" s="17"/>
      <c r="I133" s="13"/>
      <c r="J133" s="13"/>
      <c r="K133" s="13"/>
      <c r="L133" s="13"/>
    </row>
    <row r="134" spans="1:12" s="21" customFormat="1" ht="40.5" customHeight="1" x14ac:dyDescent="0.2">
      <c r="A134" s="18">
        <v>1004</v>
      </c>
      <c r="B134" s="18">
        <v>11003</v>
      </c>
      <c r="C134" s="19" t="s">
        <v>76</v>
      </c>
      <c r="D134" s="20">
        <f>D136</f>
        <v>600</v>
      </c>
      <c r="E134" s="20">
        <f t="shared" ref="E134:G134" si="31">E136</f>
        <v>600</v>
      </c>
      <c r="F134" s="20">
        <f t="shared" si="31"/>
        <v>600</v>
      </c>
      <c r="G134" s="20">
        <f t="shared" si="31"/>
        <v>600</v>
      </c>
      <c r="I134" s="22"/>
      <c r="J134" s="22"/>
      <c r="K134" s="22"/>
      <c r="L134" s="22"/>
    </row>
    <row r="135" spans="1:12" s="21" customFormat="1" x14ac:dyDescent="0.2">
      <c r="A135" s="18"/>
      <c r="B135" s="18"/>
      <c r="C135" s="14" t="s">
        <v>16</v>
      </c>
      <c r="D135" s="20"/>
      <c r="E135" s="20"/>
      <c r="F135" s="20"/>
      <c r="G135" s="20"/>
      <c r="I135" s="22"/>
      <c r="J135" s="22"/>
      <c r="K135" s="22"/>
      <c r="L135" s="22"/>
    </row>
    <row r="136" spans="1:12" s="26" customFormat="1" ht="42" customHeight="1" x14ac:dyDescent="0.2">
      <c r="A136" s="23"/>
      <c r="B136" s="23"/>
      <c r="C136" s="24" t="s">
        <v>77</v>
      </c>
      <c r="D136" s="25">
        <v>600</v>
      </c>
      <c r="E136" s="25">
        <v>600</v>
      </c>
      <c r="F136" s="25">
        <v>600</v>
      </c>
      <c r="G136" s="25">
        <v>600</v>
      </c>
      <c r="I136" s="27"/>
      <c r="J136" s="27"/>
      <c r="K136" s="27"/>
      <c r="L136" s="27"/>
    </row>
    <row r="137" spans="1:12" s="21" customFormat="1" ht="24" customHeight="1" x14ac:dyDescent="0.2">
      <c r="A137" s="18">
        <v>1004</v>
      </c>
      <c r="B137" s="18">
        <v>31002</v>
      </c>
      <c r="C137" s="19" t="s">
        <v>78</v>
      </c>
      <c r="D137" s="20">
        <f>D139</f>
        <v>250000</v>
      </c>
      <c r="E137" s="20">
        <f t="shared" ref="E137:G137" si="32">E139</f>
        <v>539536.69999999995</v>
      </c>
      <c r="F137" s="20">
        <f t="shared" si="32"/>
        <v>539536.69999999995</v>
      </c>
      <c r="G137" s="20">
        <f t="shared" si="32"/>
        <v>539536.69999999995</v>
      </c>
      <c r="I137" s="22"/>
      <c r="J137" s="22"/>
      <c r="K137" s="22"/>
      <c r="L137" s="22"/>
    </row>
    <row r="138" spans="1:12" s="21" customFormat="1" x14ac:dyDescent="0.2">
      <c r="A138" s="18"/>
      <c r="B138" s="18"/>
      <c r="C138" s="14" t="s">
        <v>16</v>
      </c>
      <c r="D138" s="20"/>
      <c r="E138" s="20"/>
      <c r="F138" s="20"/>
      <c r="G138" s="20"/>
      <c r="I138" s="22"/>
      <c r="J138" s="22"/>
      <c r="K138" s="22"/>
      <c r="L138" s="22"/>
    </row>
    <row r="139" spans="1:12" s="26" customFormat="1" ht="21" customHeight="1" x14ac:dyDescent="0.2">
      <c r="A139" s="23"/>
      <c r="B139" s="23"/>
      <c r="C139" s="24" t="s">
        <v>70</v>
      </c>
      <c r="D139" s="25">
        <v>250000</v>
      </c>
      <c r="E139" s="25">
        <v>539536.69999999995</v>
      </c>
      <c r="F139" s="25">
        <v>539536.69999999995</v>
      </c>
      <c r="G139" s="25">
        <v>539536.69999999995</v>
      </c>
      <c r="I139" s="27"/>
      <c r="J139" s="27"/>
      <c r="K139" s="27"/>
      <c r="L139" s="27"/>
    </row>
    <row r="140" spans="1:12" s="21" customFormat="1" ht="42.75" customHeight="1" x14ac:dyDescent="0.2">
      <c r="A140" s="18">
        <v>1017</v>
      </c>
      <c r="B140" s="18">
        <v>21001</v>
      </c>
      <c r="C140" s="19" t="s">
        <v>79</v>
      </c>
      <c r="D140" s="20">
        <f>D142</f>
        <v>700000</v>
      </c>
      <c r="E140" s="20">
        <f t="shared" ref="E140:G140" si="33">E142</f>
        <v>1050000</v>
      </c>
      <c r="F140" s="20">
        <f t="shared" si="33"/>
        <v>1450000</v>
      </c>
      <c r="G140" s="20">
        <f t="shared" si="33"/>
        <v>1786538.4</v>
      </c>
      <c r="I140" s="22"/>
      <c r="J140" s="22"/>
      <c r="K140" s="22"/>
      <c r="L140" s="22"/>
    </row>
    <row r="141" spans="1:12" s="21" customFormat="1" x14ac:dyDescent="0.2">
      <c r="A141" s="18"/>
      <c r="B141" s="18"/>
      <c r="C141" s="14" t="s">
        <v>16</v>
      </c>
      <c r="D141" s="20"/>
      <c r="E141" s="20"/>
      <c r="F141" s="20"/>
      <c r="G141" s="20"/>
      <c r="I141" s="22"/>
      <c r="J141" s="22"/>
      <c r="K141" s="22"/>
      <c r="L141" s="22"/>
    </row>
    <row r="142" spans="1:12" s="26" customFormat="1" ht="42" customHeight="1" x14ac:dyDescent="0.2">
      <c r="A142" s="23"/>
      <c r="B142" s="23"/>
      <c r="C142" s="24" t="s">
        <v>77</v>
      </c>
      <c r="D142" s="25">
        <f>D144</f>
        <v>700000</v>
      </c>
      <c r="E142" s="25">
        <f t="shared" ref="E142:G142" si="34">E144</f>
        <v>1050000</v>
      </c>
      <c r="F142" s="25">
        <f t="shared" si="34"/>
        <v>1450000</v>
      </c>
      <c r="G142" s="25">
        <f t="shared" si="34"/>
        <v>1786538.4</v>
      </c>
      <c r="I142" s="27"/>
      <c r="J142" s="27"/>
      <c r="K142" s="27"/>
      <c r="L142" s="27"/>
    </row>
    <row r="143" spans="1:12" x14ac:dyDescent="0.2">
      <c r="A143" s="14"/>
      <c r="B143" s="14"/>
      <c r="C143" s="14" t="s">
        <v>80</v>
      </c>
      <c r="D143" s="17"/>
      <c r="E143" s="17"/>
      <c r="F143" s="17"/>
      <c r="G143" s="17"/>
    </row>
    <row r="144" spans="1:12" ht="40.5" customHeight="1" x14ac:dyDescent="0.2">
      <c r="A144" s="14"/>
      <c r="B144" s="14"/>
      <c r="C144" s="29" t="s">
        <v>81</v>
      </c>
      <c r="D144" s="17">
        <v>700000</v>
      </c>
      <c r="E144" s="17">
        <v>1050000</v>
      </c>
      <c r="F144" s="17">
        <v>1450000</v>
      </c>
      <c r="G144" s="17">
        <v>1786538.4</v>
      </c>
    </row>
    <row r="145" spans="1:12" s="21" customFormat="1" ht="44.25" customHeight="1" x14ac:dyDescent="0.2">
      <c r="A145" s="18">
        <v>1109</v>
      </c>
      <c r="B145" s="18">
        <v>31001</v>
      </c>
      <c r="C145" s="19" t="s">
        <v>82</v>
      </c>
      <c r="D145" s="20">
        <f>D147</f>
        <v>0</v>
      </c>
      <c r="E145" s="20">
        <f t="shared" ref="E145:G145" si="35">E147</f>
        <v>4961</v>
      </c>
      <c r="F145" s="20">
        <f t="shared" si="35"/>
        <v>4961</v>
      </c>
      <c r="G145" s="20">
        <f t="shared" si="35"/>
        <v>4961</v>
      </c>
      <c r="I145" s="22"/>
      <c r="J145" s="22"/>
      <c r="K145" s="22"/>
      <c r="L145" s="22"/>
    </row>
    <row r="146" spans="1:12" s="21" customFormat="1" x14ac:dyDescent="0.2">
      <c r="A146" s="18"/>
      <c r="B146" s="18"/>
      <c r="C146" s="14" t="s">
        <v>16</v>
      </c>
      <c r="D146" s="20"/>
      <c r="E146" s="20"/>
      <c r="F146" s="20"/>
      <c r="G146" s="20"/>
      <c r="I146" s="22"/>
      <c r="J146" s="22"/>
      <c r="K146" s="22"/>
      <c r="L146" s="22"/>
    </row>
    <row r="147" spans="1:12" s="26" customFormat="1" ht="42" customHeight="1" x14ac:dyDescent="0.2">
      <c r="A147" s="23"/>
      <c r="B147" s="23"/>
      <c r="C147" s="24" t="s">
        <v>77</v>
      </c>
      <c r="D147" s="25"/>
      <c r="E147" s="25">
        <v>4961</v>
      </c>
      <c r="F147" s="25">
        <v>4961</v>
      </c>
      <c r="G147" s="25">
        <v>4961</v>
      </c>
      <c r="I147" s="27"/>
      <c r="J147" s="27"/>
      <c r="K147" s="27"/>
      <c r="L147" s="27"/>
    </row>
    <row r="148" spans="1:12" x14ac:dyDescent="0.2">
      <c r="A148" s="14"/>
      <c r="B148" s="14"/>
      <c r="C148" s="28"/>
      <c r="D148" s="17"/>
      <c r="E148" s="17"/>
      <c r="F148" s="17"/>
      <c r="G148" s="17"/>
    </row>
    <row r="149" spans="1:12" s="12" customFormat="1" ht="44.25" customHeight="1" x14ac:dyDescent="0.2">
      <c r="A149" s="14"/>
      <c r="B149" s="15"/>
      <c r="C149" s="15" t="s">
        <v>83</v>
      </c>
      <c r="D149" s="16">
        <f>D151+D165+D168+D171+D189</f>
        <v>116165.2</v>
      </c>
      <c r="E149" s="16">
        <f>E151+E165+E168+E171+E189</f>
        <v>869165.7</v>
      </c>
      <c r="F149" s="16">
        <f>F151+F165+F168+F171+F189</f>
        <v>1864656.8</v>
      </c>
      <c r="G149" s="16">
        <f>G151+G165+G168+G171+G189</f>
        <v>2594202</v>
      </c>
      <c r="I149" s="13"/>
      <c r="J149" s="13"/>
      <c r="K149" s="13"/>
      <c r="L149" s="13"/>
    </row>
    <row r="150" spans="1:12" s="12" customFormat="1" x14ac:dyDescent="0.2">
      <c r="A150" s="14"/>
      <c r="B150" s="14"/>
      <c r="C150" s="14" t="s">
        <v>14</v>
      </c>
      <c r="D150" s="17"/>
      <c r="E150" s="17"/>
      <c r="F150" s="17"/>
      <c r="G150" s="17"/>
      <c r="I150" s="13"/>
      <c r="J150" s="13"/>
      <c r="K150" s="13"/>
      <c r="L150" s="13"/>
    </row>
    <row r="151" spans="1:12" s="21" customFormat="1" ht="80.25" customHeight="1" x14ac:dyDescent="0.2">
      <c r="A151" s="18">
        <v>1045</v>
      </c>
      <c r="B151" s="18">
        <v>32001</v>
      </c>
      <c r="C151" s="19" t="s">
        <v>84</v>
      </c>
      <c r="D151" s="20">
        <f>D153+D162</f>
        <v>34500.199999999997</v>
      </c>
      <c r="E151" s="20">
        <f>E153+E162</f>
        <v>308116.30000000005</v>
      </c>
      <c r="F151" s="20">
        <f>F153+F162</f>
        <v>869579.5</v>
      </c>
      <c r="G151" s="20">
        <f>G153+G162</f>
        <v>1435772.4</v>
      </c>
      <c r="I151" s="22"/>
      <c r="J151" s="22"/>
      <c r="K151" s="22"/>
      <c r="L151" s="22"/>
    </row>
    <row r="152" spans="1:12" s="21" customFormat="1" x14ac:dyDescent="0.2">
      <c r="A152" s="18"/>
      <c r="B152" s="18"/>
      <c r="C152" s="14" t="s">
        <v>16</v>
      </c>
      <c r="D152" s="20"/>
      <c r="E152" s="20"/>
      <c r="F152" s="20"/>
      <c r="G152" s="20"/>
      <c r="I152" s="22"/>
      <c r="J152" s="22"/>
      <c r="K152" s="22"/>
      <c r="L152" s="22"/>
    </row>
    <row r="153" spans="1:12" s="26" customFormat="1" ht="21" customHeight="1" x14ac:dyDescent="0.2">
      <c r="A153" s="23"/>
      <c r="B153" s="23"/>
      <c r="C153" s="24" t="s">
        <v>85</v>
      </c>
      <c r="D153" s="25">
        <f>D155+D157+D160</f>
        <v>34500.199999999997</v>
      </c>
      <c r="E153" s="25">
        <f t="shared" ref="E153:G153" si="36">E155+E157+E160</f>
        <v>308116.30000000005</v>
      </c>
      <c r="F153" s="25">
        <f t="shared" si="36"/>
        <v>584118.19999999995</v>
      </c>
      <c r="G153" s="25">
        <f t="shared" si="36"/>
        <v>722119.19999999984</v>
      </c>
      <c r="I153" s="27"/>
      <c r="J153" s="27"/>
      <c r="K153" s="27"/>
      <c r="L153" s="27"/>
    </row>
    <row r="154" spans="1:12" x14ac:dyDescent="0.2">
      <c r="A154" s="14"/>
      <c r="B154" s="14"/>
      <c r="C154" s="14" t="s">
        <v>80</v>
      </c>
      <c r="D154" s="17"/>
      <c r="E154" s="17"/>
      <c r="F154" s="17"/>
      <c r="G154" s="17"/>
    </row>
    <row r="155" spans="1:12" s="21" customFormat="1" ht="21" customHeight="1" x14ac:dyDescent="0.2">
      <c r="A155" s="18"/>
      <c r="B155" s="18"/>
      <c r="C155" s="30" t="s">
        <v>86</v>
      </c>
      <c r="D155" s="20">
        <f>D156</f>
        <v>0</v>
      </c>
      <c r="E155" s="20">
        <f>E156</f>
        <v>16057.2</v>
      </c>
      <c r="F155" s="20">
        <f>F156</f>
        <v>16057.2</v>
      </c>
      <c r="G155" s="20">
        <f>G156</f>
        <v>16057.2</v>
      </c>
      <c r="I155" s="22"/>
      <c r="J155" s="22"/>
      <c r="K155" s="22"/>
      <c r="L155" s="22"/>
    </row>
    <row r="156" spans="1:12" ht="49.5" customHeight="1" x14ac:dyDescent="0.2">
      <c r="A156" s="14"/>
      <c r="B156" s="14"/>
      <c r="C156" s="29" t="s">
        <v>87</v>
      </c>
      <c r="D156" s="17"/>
      <c r="E156" s="17">
        <v>16057.2</v>
      </c>
      <c r="F156" s="17">
        <v>16057.2</v>
      </c>
      <c r="G156" s="17">
        <v>16057.2</v>
      </c>
    </row>
    <row r="157" spans="1:12" s="21" customFormat="1" ht="21" customHeight="1" x14ac:dyDescent="0.2">
      <c r="A157" s="18"/>
      <c r="B157" s="18"/>
      <c r="C157" s="30" t="s">
        <v>88</v>
      </c>
      <c r="D157" s="20">
        <f>D158+D159</f>
        <v>34500.199999999997</v>
      </c>
      <c r="E157" s="20">
        <f>E158+E159</f>
        <v>276001.90000000002</v>
      </c>
      <c r="F157" s="20">
        <f>F158+F159</f>
        <v>552003.80000000005</v>
      </c>
      <c r="G157" s="20">
        <f>G158+G159</f>
        <v>690004.79999999993</v>
      </c>
      <c r="I157" s="22"/>
      <c r="J157" s="22"/>
      <c r="K157" s="22"/>
      <c r="L157" s="22"/>
    </row>
    <row r="158" spans="1:12" ht="41.25" customHeight="1" x14ac:dyDescent="0.2">
      <c r="A158" s="14"/>
      <c r="B158" s="14"/>
      <c r="C158" s="29" t="s">
        <v>89</v>
      </c>
      <c r="D158" s="17">
        <v>23000.2</v>
      </c>
      <c r="E158" s="17">
        <v>184001.9</v>
      </c>
      <c r="F158" s="17">
        <v>368003.8</v>
      </c>
      <c r="G158" s="17">
        <v>460004.79999999993</v>
      </c>
    </row>
    <row r="159" spans="1:12" ht="41.25" customHeight="1" x14ac:dyDescent="0.2">
      <c r="A159" s="14"/>
      <c r="B159" s="14"/>
      <c r="C159" s="29" t="s">
        <v>90</v>
      </c>
      <c r="D159" s="17">
        <v>11500</v>
      </c>
      <c r="E159" s="17">
        <v>92000</v>
      </c>
      <c r="F159" s="17">
        <v>184000</v>
      </c>
      <c r="G159" s="17">
        <v>230000</v>
      </c>
    </row>
    <row r="160" spans="1:12" s="21" customFormat="1" ht="21" customHeight="1" x14ac:dyDescent="0.2">
      <c r="A160" s="18"/>
      <c r="B160" s="18"/>
      <c r="C160" s="30" t="s">
        <v>91</v>
      </c>
      <c r="D160" s="20">
        <f>D161</f>
        <v>0</v>
      </c>
      <c r="E160" s="20">
        <f>E161</f>
        <v>16057.2</v>
      </c>
      <c r="F160" s="20">
        <f>F161</f>
        <v>16057.2</v>
      </c>
      <c r="G160" s="20">
        <f>G161</f>
        <v>16057.2</v>
      </c>
      <c r="I160" s="22"/>
      <c r="J160" s="22"/>
      <c r="K160" s="22"/>
      <c r="L160" s="22"/>
    </row>
    <row r="161" spans="1:12" ht="60" customHeight="1" x14ac:dyDescent="0.2">
      <c r="A161" s="14"/>
      <c r="B161" s="14"/>
      <c r="C161" s="29" t="s">
        <v>92</v>
      </c>
      <c r="D161" s="17"/>
      <c r="E161" s="17">
        <v>16057.2</v>
      </c>
      <c r="F161" s="17">
        <v>16057.2</v>
      </c>
      <c r="G161" s="17">
        <v>16057.2</v>
      </c>
    </row>
    <row r="162" spans="1:12" s="26" customFormat="1" ht="21" customHeight="1" x14ac:dyDescent="0.2">
      <c r="A162" s="23"/>
      <c r="B162" s="23"/>
      <c r="C162" s="24" t="s">
        <v>70</v>
      </c>
      <c r="D162" s="25">
        <f>D164</f>
        <v>0</v>
      </c>
      <c r="E162" s="25">
        <f t="shared" ref="E162:G162" si="37">E164</f>
        <v>0</v>
      </c>
      <c r="F162" s="25">
        <f t="shared" si="37"/>
        <v>285461.3</v>
      </c>
      <c r="G162" s="25">
        <f t="shared" si="37"/>
        <v>713653.2</v>
      </c>
      <c r="I162" s="27"/>
      <c r="J162" s="27"/>
      <c r="K162" s="27"/>
      <c r="L162" s="27"/>
    </row>
    <row r="163" spans="1:12" x14ac:dyDescent="0.2">
      <c r="A163" s="14"/>
      <c r="B163" s="14"/>
      <c r="C163" s="14" t="s">
        <v>80</v>
      </c>
      <c r="D163" s="17"/>
      <c r="E163" s="17"/>
      <c r="F163" s="17"/>
      <c r="G163" s="17"/>
    </row>
    <row r="164" spans="1:12" s="21" customFormat="1" ht="83.25" customHeight="1" x14ac:dyDescent="0.2">
      <c r="A164" s="18"/>
      <c r="B164" s="18"/>
      <c r="C164" s="30" t="s">
        <v>93</v>
      </c>
      <c r="D164" s="20"/>
      <c r="E164" s="20"/>
      <c r="F164" s="20">
        <v>285461.3</v>
      </c>
      <c r="G164" s="20">
        <v>713653.2</v>
      </c>
      <c r="I164" s="22"/>
      <c r="J164" s="22"/>
      <c r="K164" s="22"/>
      <c r="L164" s="22"/>
    </row>
    <row r="165" spans="1:12" s="21" customFormat="1" ht="34.5" customHeight="1" x14ac:dyDescent="0.2">
      <c r="A165" s="18">
        <v>1148</v>
      </c>
      <c r="B165" s="18">
        <v>11011</v>
      </c>
      <c r="C165" s="19" t="s">
        <v>94</v>
      </c>
      <c r="D165" s="20">
        <f>D167</f>
        <v>0</v>
      </c>
      <c r="E165" s="20">
        <f t="shared" ref="E165:G165" si="38">E167</f>
        <v>44352</v>
      </c>
      <c r="F165" s="20">
        <f t="shared" si="38"/>
        <v>44352</v>
      </c>
      <c r="G165" s="20">
        <f t="shared" si="38"/>
        <v>44352</v>
      </c>
      <c r="I165" s="22"/>
      <c r="J165" s="22"/>
      <c r="K165" s="22"/>
      <c r="L165" s="22"/>
    </row>
    <row r="166" spans="1:12" s="21" customFormat="1" x14ac:dyDescent="0.2">
      <c r="A166" s="18"/>
      <c r="B166" s="18"/>
      <c r="C166" s="14" t="s">
        <v>16</v>
      </c>
      <c r="D166" s="20"/>
      <c r="E166" s="20"/>
      <c r="F166" s="20"/>
      <c r="G166" s="20"/>
      <c r="I166" s="22"/>
      <c r="J166" s="22"/>
      <c r="K166" s="22"/>
      <c r="L166" s="22"/>
    </row>
    <row r="167" spans="1:12" s="26" customFormat="1" ht="27.75" customHeight="1" x14ac:dyDescent="0.2">
      <c r="A167" s="23"/>
      <c r="B167" s="23"/>
      <c r="C167" s="24" t="s">
        <v>95</v>
      </c>
      <c r="D167" s="25"/>
      <c r="E167" s="25">
        <v>44352</v>
      </c>
      <c r="F167" s="25">
        <v>44352</v>
      </c>
      <c r="G167" s="25">
        <v>44352</v>
      </c>
      <c r="I167" s="27"/>
      <c r="J167" s="27"/>
      <c r="K167" s="27"/>
      <c r="L167" s="27"/>
    </row>
    <row r="168" spans="1:12" s="21" customFormat="1" ht="42.75" customHeight="1" x14ac:dyDescent="0.2">
      <c r="A168" s="18">
        <v>1162</v>
      </c>
      <c r="B168" s="18">
        <v>31001</v>
      </c>
      <c r="C168" s="19" t="s">
        <v>96</v>
      </c>
      <c r="D168" s="20">
        <f>D170</f>
        <v>0</v>
      </c>
      <c r="E168" s="20">
        <f t="shared" ref="E168:G168" si="39">E170</f>
        <v>3850</v>
      </c>
      <c r="F168" s="20">
        <f t="shared" si="39"/>
        <v>3850</v>
      </c>
      <c r="G168" s="20">
        <f t="shared" si="39"/>
        <v>3850</v>
      </c>
      <c r="I168" s="22"/>
      <c r="J168" s="22"/>
      <c r="K168" s="22"/>
      <c r="L168" s="22"/>
    </row>
    <row r="169" spans="1:12" s="21" customFormat="1" x14ac:dyDescent="0.2">
      <c r="A169" s="18"/>
      <c r="B169" s="18"/>
      <c r="C169" s="14" t="s">
        <v>16</v>
      </c>
      <c r="D169" s="20"/>
      <c r="E169" s="20"/>
      <c r="F169" s="20"/>
      <c r="G169" s="20"/>
      <c r="I169" s="22"/>
      <c r="J169" s="22"/>
      <c r="K169" s="22"/>
      <c r="L169" s="22"/>
    </row>
    <row r="170" spans="1:12" s="26" customFormat="1" ht="45" customHeight="1" x14ac:dyDescent="0.2">
      <c r="A170" s="23"/>
      <c r="B170" s="23"/>
      <c r="C170" s="24" t="s">
        <v>97</v>
      </c>
      <c r="D170" s="25"/>
      <c r="E170" s="25">
        <v>3850</v>
      </c>
      <c r="F170" s="25">
        <v>3850</v>
      </c>
      <c r="G170" s="25">
        <v>3850</v>
      </c>
      <c r="I170" s="27"/>
      <c r="J170" s="27"/>
      <c r="K170" s="27"/>
      <c r="L170" s="27"/>
    </row>
    <row r="171" spans="1:12" s="21" customFormat="1" ht="42.75" customHeight="1" x14ac:dyDescent="0.2">
      <c r="A171" s="18">
        <v>1183</v>
      </c>
      <c r="B171" s="18">
        <v>32001</v>
      </c>
      <c r="C171" s="19" t="s">
        <v>98</v>
      </c>
      <c r="D171" s="20">
        <f>D173+D186</f>
        <v>81665</v>
      </c>
      <c r="E171" s="20">
        <f t="shared" ref="E171:G171" si="40">E173+E186</f>
        <v>462689.19999999995</v>
      </c>
      <c r="F171" s="20">
        <f t="shared" si="40"/>
        <v>896717.1</v>
      </c>
      <c r="G171" s="20">
        <f t="shared" si="40"/>
        <v>1060069.3999999999</v>
      </c>
      <c r="I171" s="22"/>
      <c r="J171" s="22"/>
      <c r="K171" s="22"/>
      <c r="L171" s="22"/>
    </row>
    <row r="172" spans="1:12" s="21" customFormat="1" x14ac:dyDescent="0.2">
      <c r="A172" s="18"/>
      <c r="B172" s="18"/>
      <c r="C172" s="14" t="s">
        <v>16</v>
      </c>
      <c r="D172" s="20"/>
      <c r="E172" s="20"/>
      <c r="F172" s="20"/>
      <c r="G172" s="20"/>
      <c r="I172" s="22"/>
      <c r="J172" s="22"/>
      <c r="K172" s="22"/>
      <c r="L172" s="22"/>
    </row>
    <row r="173" spans="1:12" s="26" customFormat="1" ht="21" customHeight="1" x14ac:dyDescent="0.2">
      <c r="A173" s="23"/>
      <c r="B173" s="23"/>
      <c r="C173" s="24" t="s">
        <v>85</v>
      </c>
      <c r="D173" s="25">
        <f>D175+D179+D182</f>
        <v>60886</v>
      </c>
      <c r="E173" s="25">
        <f>E175+E179+E182</f>
        <v>296457.19999999995</v>
      </c>
      <c r="F173" s="25">
        <f>F175+F179+F182</f>
        <v>564253.1</v>
      </c>
      <c r="G173" s="25">
        <f>G175+G179+G182</f>
        <v>644489.39999999991</v>
      </c>
      <c r="I173" s="27"/>
      <c r="J173" s="27"/>
      <c r="K173" s="27"/>
      <c r="L173" s="27"/>
    </row>
    <row r="174" spans="1:12" x14ac:dyDescent="0.2">
      <c r="A174" s="14"/>
      <c r="B174" s="14"/>
      <c r="C174" s="14" t="s">
        <v>80</v>
      </c>
      <c r="D174" s="17"/>
      <c r="E174" s="17"/>
      <c r="F174" s="17"/>
      <c r="G174" s="17"/>
    </row>
    <row r="175" spans="1:12" s="21" customFormat="1" ht="21" customHeight="1" x14ac:dyDescent="0.2">
      <c r="A175" s="18"/>
      <c r="B175" s="18"/>
      <c r="C175" s="30" t="s">
        <v>99</v>
      </c>
      <c r="D175" s="20">
        <f>D176+D177+D178</f>
        <v>50369.1</v>
      </c>
      <c r="E175" s="20">
        <f>E176+E177+E178</f>
        <v>212322.3</v>
      </c>
      <c r="F175" s="20">
        <f>F176+F177+F178</f>
        <v>395983.2</v>
      </c>
      <c r="G175" s="20">
        <f>G176+G177+G178</f>
        <v>434152.1</v>
      </c>
      <c r="I175" s="22"/>
      <c r="J175" s="22"/>
      <c r="K175" s="22"/>
      <c r="L175" s="22"/>
    </row>
    <row r="176" spans="1:12" ht="19.5" customHeight="1" x14ac:dyDescent="0.2">
      <c r="A176" s="14"/>
      <c r="B176" s="14"/>
      <c r="C176" s="29" t="s">
        <v>100</v>
      </c>
      <c r="D176" s="17">
        <v>30000</v>
      </c>
      <c r="E176" s="17">
        <v>110000</v>
      </c>
      <c r="F176" s="17">
        <v>200000</v>
      </c>
      <c r="G176" s="17">
        <v>200000</v>
      </c>
    </row>
    <row r="177" spans="1:13" ht="19.5" customHeight="1" x14ac:dyDescent="0.2">
      <c r="A177" s="14"/>
      <c r="B177" s="14"/>
      <c r="C177" s="29" t="s">
        <v>101</v>
      </c>
      <c r="D177" s="17">
        <v>3046.1</v>
      </c>
      <c r="E177" s="17">
        <v>24368.799999999999</v>
      </c>
      <c r="F177" s="17">
        <v>48737.599999999999</v>
      </c>
      <c r="G177" s="17">
        <v>60922</v>
      </c>
    </row>
    <row r="178" spans="1:13" ht="19.5" customHeight="1" x14ac:dyDescent="0.2">
      <c r="A178" s="14"/>
      <c r="B178" s="14"/>
      <c r="C178" s="29" t="s">
        <v>102</v>
      </c>
      <c r="D178" s="17">
        <v>17323</v>
      </c>
      <c r="E178" s="17">
        <v>77953.5</v>
      </c>
      <c r="F178" s="17">
        <v>147245.6</v>
      </c>
      <c r="G178" s="17">
        <v>173230.1</v>
      </c>
    </row>
    <row r="179" spans="1:13" s="21" customFormat="1" ht="21" customHeight="1" x14ac:dyDescent="0.2">
      <c r="A179" s="18"/>
      <c r="B179" s="18"/>
      <c r="C179" s="30" t="s">
        <v>91</v>
      </c>
      <c r="D179" s="20">
        <f>D180+D181</f>
        <v>329.10000000000036</v>
      </c>
      <c r="E179" s="20">
        <f>E180+E181</f>
        <v>2632.8000000000029</v>
      </c>
      <c r="F179" s="20">
        <f>F180+F181</f>
        <v>5265.6</v>
      </c>
      <c r="G179" s="20">
        <f>G180+G181</f>
        <v>6582</v>
      </c>
      <c r="I179" s="22"/>
      <c r="J179" s="22"/>
      <c r="K179" s="22"/>
      <c r="L179" s="22"/>
      <c r="M179" s="31"/>
    </row>
    <row r="180" spans="1:13" ht="19.5" customHeight="1" x14ac:dyDescent="0.2">
      <c r="A180" s="14"/>
      <c r="B180" s="14"/>
      <c r="C180" s="29" t="s">
        <v>103</v>
      </c>
      <c r="D180" s="17">
        <v>209.60000000000036</v>
      </c>
      <c r="E180" s="17">
        <v>1677.3000000000029</v>
      </c>
      <c r="F180" s="17">
        <v>3354.6</v>
      </c>
      <c r="G180" s="17">
        <v>4193.3</v>
      </c>
    </row>
    <row r="181" spans="1:13" ht="19.5" customHeight="1" x14ac:dyDescent="0.2">
      <c r="A181" s="14"/>
      <c r="B181" s="14"/>
      <c r="C181" s="29" t="s">
        <v>104</v>
      </c>
      <c r="D181" s="17">
        <v>119.5</v>
      </c>
      <c r="E181" s="17">
        <v>955.5</v>
      </c>
      <c r="F181" s="17">
        <v>1911</v>
      </c>
      <c r="G181" s="17">
        <v>2388.6999999999998</v>
      </c>
    </row>
    <row r="182" spans="1:13" s="21" customFormat="1" ht="21" customHeight="1" x14ac:dyDescent="0.2">
      <c r="A182" s="18"/>
      <c r="B182" s="18"/>
      <c r="C182" s="30" t="s">
        <v>88</v>
      </c>
      <c r="D182" s="20">
        <f>D183</f>
        <v>10187.799999999999</v>
      </c>
      <c r="E182" s="20">
        <f>E183</f>
        <v>81502.100000000006</v>
      </c>
      <c r="F182" s="20">
        <f>F183</f>
        <v>163004.29999999999</v>
      </c>
      <c r="G182" s="20">
        <f>G183</f>
        <v>203755.3</v>
      </c>
      <c r="I182" s="2"/>
      <c r="J182" s="22"/>
      <c r="K182" s="22"/>
      <c r="L182" s="22"/>
      <c r="M182" s="22"/>
    </row>
    <row r="183" spans="1:13" ht="19.5" customHeight="1" x14ac:dyDescent="0.2">
      <c r="A183" s="14"/>
      <c r="B183" s="14"/>
      <c r="C183" s="29" t="s">
        <v>105</v>
      </c>
      <c r="D183" s="17">
        <v>10187.799999999999</v>
      </c>
      <c r="E183" s="17">
        <v>81502.100000000006</v>
      </c>
      <c r="F183" s="17">
        <v>163004.29999999999</v>
      </c>
      <c r="G183" s="17">
        <v>203755.3</v>
      </c>
    </row>
    <row r="184" spans="1:13" s="26" customFormat="1" ht="21" customHeight="1" x14ac:dyDescent="0.2">
      <c r="A184" s="23"/>
      <c r="B184" s="23"/>
      <c r="C184" s="24" t="s">
        <v>106</v>
      </c>
      <c r="D184" s="25">
        <f>D186</f>
        <v>20779</v>
      </c>
      <c r="E184" s="25">
        <f t="shared" ref="E184:G184" si="41">E186</f>
        <v>166232</v>
      </c>
      <c r="F184" s="25">
        <f t="shared" si="41"/>
        <v>332464</v>
      </c>
      <c r="G184" s="25">
        <f t="shared" si="41"/>
        <v>415580</v>
      </c>
      <c r="I184" s="32"/>
      <c r="J184" s="27"/>
      <c r="K184" s="27"/>
      <c r="L184" s="27"/>
      <c r="M184" s="27"/>
    </row>
    <row r="185" spans="1:13" x14ac:dyDescent="0.2">
      <c r="A185" s="14"/>
      <c r="B185" s="14"/>
      <c r="C185" s="14" t="s">
        <v>80</v>
      </c>
      <c r="D185" s="17"/>
      <c r="E185" s="17"/>
      <c r="F185" s="17"/>
      <c r="G185" s="17"/>
      <c r="I185" s="33"/>
      <c r="J185" s="33"/>
      <c r="K185" s="33"/>
      <c r="L185" s="33"/>
    </row>
    <row r="186" spans="1:13" s="21" customFormat="1" ht="21" customHeight="1" x14ac:dyDescent="0.2">
      <c r="A186" s="18"/>
      <c r="B186" s="18"/>
      <c r="C186" s="30" t="s">
        <v>91</v>
      </c>
      <c r="D186" s="20">
        <f>D187+D188</f>
        <v>20779</v>
      </c>
      <c r="E186" s="20">
        <f>E187+E188</f>
        <v>166232</v>
      </c>
      <c r="F186" s="20">
        <f>F187+F188</f>
        <v>332464</v>
      </c>
      <c r="G186" s="20">
        <f>G187+G188</f>
        <v>415580</v>
      </c>
      <c r="I186" s="2"/>
      <c r="J186" s="2"/>
      <c r="K186" s="2"/>
      <c r="L186" s="2"/>
    </row>
    <row r="187" spans="1:13" ht="19.5" customHeight="1" x14ac:dyDescent="0.2">
      <c r="A187" s="14"/>
      <c r="B187" s="14"/>
      <c r="C187" s="29" t="s">
        <v>103</v>
      </c>
      <c r="D187" s="17">
        <v>9366.6</v>
      </c>
      <c r="E187" s="17">
        <v>74932.5</v>
      </c>
      <c r="F187" s="17">
        <v>149865</v>
      </c>
      <c r="G187" s="17">
        <v>187331.20000000001</v>
      </c>
    </row>
    <row r="188" spans="1:13" ht="19.5" customHeight="1" x14ac:dyDescent="0.2">
      <c r="A188" s="14"/>
      <c r="B188" s="14"/>
      <c r="C188" s="29" t="s">
        <v>104</v>
      </c>
      <c r="D188" s="17">
        <v>11412.4</v>
      </c>
      <c r="E188" s="17">
        <v>91299.5</v>
      </c>
      <c r="F188" s="17">
        <v>182599</v>
      </c>
      <c r="G188" s="17">
        <v>228248.8</v>
      </c>
    </row>
    <row r="189" spans="1:13" s="21" customFormat="1" ht="60" customHeight="1" x14ac:dyDescent="0.2">
      <c r="A189" s="18">
        <v>1183</v>
      </c>
      <c r="B189" s="18">
        <v>32003</v>
      </c>
      <c r="C189" s="19" t="s">
        <v>107</v>
      </c>
      <c r="D189" s="20">
        <f>D193+D195+D197+D199+D205+D207+D214+D219</f>
        <v>0</v>
      </c>
      <c r="E189" s="20">
        <f>E193+E195+E197+E199+E205+E207+E214+E219</f>
        <v>50158.2</v>
      </c>
      <c r="F189" s="20">
        <f>F193+F195+F197+F199+F205+F207+F214+F219</f>
        <v>50158.2</v>
      </c>
      <c r="G189" s="20">
        <f t="shared" ref="G189" si="42">G193+G195+G197+G199+G205+G207+G214+G219</f>
        <v>50158.2</v>
      </c>
      <c r="H189" s="22"/>
      <c r="I189" s="22"/>
      <c r="J189" s="22"/>
      <c r="K189" s="22"/>
      <c r="L189" s="22"/>
    </row>
    <row r="190" spans="1:13" s="21" customFormat="1" x14ac:dyDescent="0.2">
      <c r="A190" s="18"/>
      <c r="B190" s="18"/>
      <c r="C190" s="14" t="s">
        <v>16</v>
      </c>
      <c r="D190" s="20"/>
      <c r="E190" s="20"/>
      <c r="F190" s="20"/>
      <c r="G190" s="20"/>
      <c r="I190" s="22"/>
      <c r="J190" s="22"/>
      <c r="K190" s="22"/>
      <c r="L190" s="22"/>
    </row>
    <row r="191" spans="1:13" s="26" customFormat="1" ht="21" customHeight="1" x14ac:dyDescent="0.2">
      <c r="A191" s="23"/>
      <c r="B191" s="23"/>
      <c r="C191" s="24" t="s">
        <v>85</v>
      </c>
      <c r="D191" s="25">
        <f t="shared" ref="D191" si="43">D193+D195+D197+D199+D205+D207+D214+D219</f>
        <v>0</v>
      </c>
      <c r="E191" s="25">
        <f>E193+E195+E197+E199+E205+E207+E214+E219</f>
        <v>50158.2</v>
      </c>
      <c r="F191" s="25">
        <f>F193+F195+F197+F199+F205+F207+F214+F219</f>
        <v>50158.2</v>
      </c>
      <c r="G191" s="25">
        <f>G193+G195+G197+G199+G205+G207+G214+G219</f>
        <v>50158.2</v>
      </c>
      <c r="I191" s="27"/>
      <c r="J191" s="27"/>
      <c r="K191" s="27"/>
      <c r="L191" s="27"/>
    </row>
    <row r="192" spans="1:13" x14ac:dyDescent="0.2">
      <c r="A192" s="14"/>
      <c r="B192" s="14"/>
      <c r="C192" s="14" t="s">
        <v>80</v>
      </c>
      <c r="D192" s="17"/>
      <c r="E192" s="17"/>
      <c r="F192" s="17"/>
      <c r="G192" s="17"/>
    </row>
    <row r="193" spans="1:12" s="26" customFormat="1" ht="21" customHeight="1" x14ac:dyDescent="0.2">
      <c r="A193" s="23"/>
      <c r="B193" s="23"/>
      <c r="C193" s="30" t="s">
        <v>86</v>
      </c>
      <c r="D193" s="20">
        <f>D194</f>
        <v>0</v>
      </c>
      <c r="E193" s="20">
        <f>E194</f>
        <v>8025.9</v>
      </c>
      <c r="F193" s="20">
        <f>F194</f>
        <v>8025.9</v>
      </c>
      <c r="G193" s="20">
        <f>G194</f>
        <v>8025.9</v>
      </c>
      <c r="I193" s="27"/>
      <c r="J193" s="27"/>
      <c r="K193" s="27"/>
      <c r="L193" s="27"/>
    </row>
    <row r="194" spans="1:12" s="35" customFormat="1" ht="20.25" customHeight="1" x14ac:dyDescent="0.2">
      <c r="A194" s="34"/>
      <c r="B194" s="34"/>
      <c r="C194" s="29" t="s">
        <v>108</v>
      </c>
      <c r="D194" s="17"/>
      <c r="E194" s="17">
        <v>8025.9</v>
      </c>
      <c r="F194" s="17">
        <v>8025.9</v>
      </c>
      <c r="G194" s="17">
        <v>8025.9</v>
      </c>
      <c r="I194" s="32"/>
      <c r="J194" s="32"/>
      <c r="K194" s="32"/>
      <c r="L194" s="32"/>
    </row>
    <row r="195" spans="1:12" s="26" customFormat="1" ht="21" customHeight="1" x14ac:dyDescent="0.2">
      <c r="A195" s="23"/>
      <c r="B195" s="23"/>
      <c r="C195" s="30" t="s">
        <v>109</v>
      </c>
      <c r="D195" s="20">
        <f>D196</f>
        <v>0</v>
      </c>
      <c r="E195" s="20">
        <f>E196</f>
        <v>2006.3</v>
      </c>
      <c r="F195" s="20">
        <f>F196</f>
        <v>2006.3</v>
      </c>
      <c r="G195" s="20">
        <f>G196</f>
        <v>2006.3</v>
      </c>
      <c r="I195" s="27"/>
      <c r="J195" s="27"/>
      <c r="K195" s="27"/>
      <c r="L195" s="27"/>
    </row>
    <row r="196" spans="1:12" s="35" customFormat="1" ht="20.25" customHeight="1" x14ac:dyDescent="0.2">
      <c r="A196" s="34"/>
      <c r="B196" s="34"/>
      <c r="C196" s="29" t="s">
        <v>110</v>
      </c>
      <c r="D196" s="17"/>
      <c r="E196" s="17">
        <v>2006.3</v>
      </c>
      <c r="F196" s="17">
        <v>2006.3</v>
      </c>
      <c r="G196" s="17">
        <v>2006.3</v>
      </c>
      <c r="I196" s="32"/>
      <c r="J196" s="32"/>
      <c r="K196" s="32"/>
      <c r="L196" s="32"/>
    </row>
    <row r="197" spans="1:12" s="26" customFormat="1" ht="21" customHeight="1" x14ac:dyDescent="0.2">
      <c r="A197" s="23"/>
      <c r="B197" s="23"/>
      <c r="C197" s="30" t="s">
        <v>111</v>
      </c>
      <c r="D197" s="20">
        <f>D198</f>
        <v>0</v>
      </c>
      <c r="E197" s="20">
        <f>E198</f>
        <v>2006.3</v>
      </c>
      <c r="F197" s="20">
        <f>F198</f>
        <v>2006.3</v>
      </c>
      <c r="G197" s="20">
        <f>G198</f>
        <v>2006.3</v>
      </c>
      <c r="I197" s="27"/>
      <c r="J197" s="27"/>
      <c r="K197" s="27"/>
      <c r="L197" s="27"/>
    </row>
    <row r="198" spans="1:12" s="35" customFormat="1" ht="20.25" customHeight="1" x14ac:dyDescent="0.2">
      <c r="A198" s="34"/>
      <c r="B198" s="34"/>
      <c r="C198" s="29" t="s">
        <v>112</v>
      </c>
      <c r="D198" s="17"/>
      <c r="E198" s="17">
        <v>2006.3</v>
      </c>
      <c r="F198" s="17">
        <v>2006.3</v>
      </c>
      <c r="G198" s="17">
        <v>2006.3</v>
      </c>
      <c r="I198" s="32"/>
      <c r="J198" s="32"/>
      <c r="K198" s="32"/>
      <c r="L198" s="32"/>
    </row>
    <row r="199" spans="1:12" s="26" customFormat="1" ht="21" customHeight="1" x14ac:dyDescent="0.2">
      <c r="A199" s="23"/>
      <c r="B199" s="23"/>
      <c r="C199" s="30" t="s">
        <v>91</v>
      </c>
      <c r="D199" s="20">
        <f>D200+D201+D202+D203+D204</f>
        <v>0</v>
      </c>
      <c r="E199" s="20">
        <f>E200+E201+E202+E203+E204</f>
        <v>10031.5</v>
      </c>
      <c r="F199" s="20">
        <f>F200+F201+F202+F203+F204</f>
        <v>10031.5</v>
      </c>
      <c r="G199" s="20">
        <f>G200+G201+G202+G203+G204</f>
        <v>10031.5</v>
      </c>
      <c r="I199" s="27"/>
      <c r="J199" s="27"/>
      <c r="K199" s="27"/>
      <c r="L199" s="27"/>
    </row>
    <row r="200" spans="1:12" s="35" customFormat="1" ht="20.25" customHeight="1" x14ac:dyDescent="0.2">
      <c r="A200" s="34"/>
      <c r="B200" s="34"/>
      <c r="C200" s="29" t="s">
        <v>113</v>
      </c>
      <c r="D200" s="17"/>
      <c r="E200" s="17">
        <v>2006.3</v>
      </c>
      <c r="F200" s="17">
        <v>2006.3</v>
      </c>
      <c r="G200" s="17">
        <v>2006.3</v>
      </c>
      <c r="I200" s="32"/>
      <c r="J200" s="32"/>
      <c r="K200" s="32"/>
      <c r="L200" s="32"/>
    </row>
    <row r="201" spans="1:12" s="35" customFormat="1" ht="20.25" customHeight="1" x14ac:dyDescent="0.2">
      <c r="A201" s="34"/>
      <c r="B201" s="34"/>
      <c r="C201" s="29" t="s">
        <v>114</v>
      </c>
      <c r="D201" s="17"/>
      <c r="E201" s="17">
        <v>2006.3</v>
      </c>
      <c r="F201" s="17">
        <v>2006.3</v>
      </c>
      <c r="G201" s="17">
        <v>2006.3</v>
      </c>
      <c r="I201" s="32"/>
      <c r="J201" s="32"/>
      <c r="K201" s="32"/>
      <c r="L201" s="32"/>
    </row>
    <row r="202" spans="1:12" s="35" customFormat="1" ht="20.25" customHeight="1" x14ac:dyDescent="0.2">
      <c r="A202" s="34"/>
      <c r="B202" s="34"/>
      <c r="C202" s="29" t="s">
        <v>115</v>
      </c>
      <c r="D202" s="17"/>
      <c r="E202" s="17">
        <v>2006.3</v>
      </c>
      <c r="F202" s="17">
        <v>2006.3</v>
      </c>
      <c r="G202" s="17">
        <v>2006.3</v>
      </c>
      <c r="I202" s="32"/>
      <c r="J202" s="32"/>
      <c r="K202" s="32"/>
      <c r="L202" s="32"/>
    </row>
    <row r="203" spans="1:12" s="35" customFormat="1" ht="20.25" customHeight="1" x14ac:dyDescent="0.2">
      <c r="A203" s="34"/>
      <c r="B203" s="34"/>
      <c r="C203" s="29" t="s">
        <v>116</v>
      </c>
      <c r="D203" s="17"/>
      <c r="E203" s="17">
        <v>2006.3</v>
      </c>
      <c r="F203" s="17">
        <v>2006.3</v>
      </c>
      <c r="G203" s="17">
        <v>2006.3</v>
      </c>
      <c r="I203" s="32"/>
      <c r="J203" s="32"/>
      <c r="K203" s="32"/>
      <c r="L203" s="32"/>
    </row>
    <row r="204" spans="1:12" s="35" customFormat="1" ht="20.25" customHeight="1" x14ac:dyDescent="0.2">
      <c r="A204" s="34"/>
      <c r="B204" s="34"/>
      <c r="C204" s="29" t="s">
        <v>117</v>
      </c>
      <c r="D204" s="17"/>
      <c r="E204" s="17">
        <v>2006.3</v>
      </c>
      <c r="F204" s="17">
        <v>2006.3</v>
      </c>
      <c r="G204" s="17">
        <v>2006.3</v>
      </c>
      <c r="I204" s="32"/>
      <c r="J204" s="32"/>
      <c r="K204" s="32"/>
      <c r="L204" s="32"/>
    </row>
    <row r="205" spans="1:12" s="26" customFormat="1" ht="21" customHeight="1" x14ac:dyDescent="0.2">
      <c r="A205" s="23"/>
      <c r="B205" s="23"/>
      <c r="C205" s="30" t="s">
        <v>88</v>
      </c>
      <c r="D205" s="20">
        <f>D206</f>
        <v>0</v>
      </c>
      <c r="E205" s="20">
        <f>E206</f>
        <v>2006.3</v>
      </c>
      <c r="F205" s="20">
        <f>F206</f>
        <v>2006.3</v>
      </c>
      <c r="G205" s="20">
        <f>G206</f>
        <v>2006.3</v>
      </c>
      <c r="I205" s="27"/>
      <c r="J205" s="27"/>
      <c r="K205" s="27"/>
      <c r="L205" s="27"/>
    </row>
    <row r="206" spans="1:12" s="35" customFormat="1" ht="20.25" customHeight="1" x14ac:dyDescent="0.2">
      <c r="A206" s="34"/>
      <c r="B206" s="34"/>
      <c r="C206" s="29" t="s">
        <v>118</v>
      </c>
      <c r="D206" s="17"/>
      <c r="E206" s="17">
        <v>2006.3</v>
      </c>
      <c r="F206" s="17">
        <v>2006.3</v>
      </c>
      <c r="G206" s="17">
        <v>2006.3</v>
      </c>
      <c r="I206" s="32"/>
      <c r="J206" s="32"/>
      <c r="K206" s="32"/>
      <c r="L206" s="32"/>
    </row>
    <row r="207" spans="1:12" s="26" customFormat="1" ht="21" customHeight="1" x14ac:dyDescent="0.2">
      <c r="A207" s="23"/>
      <c r="B207" s="23"/>
      <c r="C207" s="30" t="s">
        <v>119</v>
      </c>
      <c r="D207" s="20">
        <f t="shared" ref="D207" si="44">D208+D209+D210+D211+D212+D213</f>
        <v>0</v>
      </c>
      <c r="E207" s="20">
        <f>E208+E209+E210+E211+E212+E213</f>
        <v>12037.8</v>
      </c>
      <c r="F207" s="20">
        <f>F208+F209+F210+F211+F212+F213</f>
        <v>12037.8</v>
      </c>
      <c r="G207" s="20">
        <f>G208+G209+G210+G211+G212+G213</f>
        <v>12037.8</v>
      </c>
      <c r="I207" s="27"/>
      <c r="J207" s="27"/>
      <c r="K207" s="27"/>
      <c r="L207" s="27"/>
    </row>
    <row r="208" spans="1:12" s="35" customFormat="1" ht="20.25" customHeight="1" x14ac:dyDescent="0.2">
      <c r="A208" s="34"/>
      <c r="B208" s="34"/>
      <c r="C208" s="29" t="s">
        <v>120</v>
      </c>
      <c r="D208" s="17"/>
      <c r="E208" s="17">
        <v>2006.3</v>
      </c>
      <c r="F208" s="17">
        <v>2006.3</v>
      </c>
      <c r="G208" s="17">
        <v>2006.3</v>
      </c>
      <c r="I208" s="32"/>
      <c r="J208" s="32"/>
      <c r="K208" s="32"/>
      <c r="L208" s="32"/>
    </row>
    <row r="209" spans="1:12" s="35" customFormat="1" ht="20.25" customHeight="1" x14ac:dyDescent="0.2">
      <c r="A209" s="34"/>
      <c r="B209" s="34"/>
      <c r="C209" s="29" t="s">
        <v>121</v>
      </c>
      <c r="D209" s="17"/>
      <c r="E209" s="17">
        <v>2006.3</v>
      </c>
      <c r="F209" s="17">
        <v>2006.3</v>
      </c>
      <c r="G209" s="17">
        <v>2006.3</v>
      </c>
      <c r="I209" s="32"/>
      <c r="J209" s="32"/>
      <c r="K209" s="32"/>
      <c r="L209" s="32"/>
    </row>
    <row r="210" spans="1:12" s="35" customFormat="1" ht="20.25" customHeight="1" x14ac:dyDescent="0.2">
      <c r="A210" s="34"/>
      <c r="B210" s="34"/>
      <c r="C210" s="29" t="s">
        <v>122</v>
      </c>
      <c r="D210" s="17"/>
      <c r="E210" s="17">
        <v>2006.3</v>
      </c>
      <c r="F210" s="17">
        <v>2006.3</v>
      </c>
      <c r="G210" s="17">
        <v>2006.3</v>
      </c>
      <c r="I210" s="32"/>
      <c r="J210" s="32"/>
      <c r="K210" s="32"/>
      <c r="L210" s="32"/>
    </row>
    <row r="211" spans="1:12" s="35" customFormat="1" ht="47.25" customHeight="1" x14ac:dyDescent="0.2">
      <c r="A211" s="34"/>
      <c r="B211" s="34"/>
      <c r="C211" s="29" t="s">
        <v>123</v>
      </c>
      <c r="D211" s="17"/>
      <c r="E211" s="17">
        <v>2006.3</v>
      </c>
      <c r="F211" s="17">
        <v>2006.3</v>
      </c>
      <c r="G211" s="17">
        <v>2006.3</v>
      </c>
      <c r="I211" s="32"/>
      <c r="J211" s="32"/>
      <c r="K211" s="32"/>
      <c r="L211" s="32"/>
    </row>
    <row r="212" spans="1:12" s="35" customFormat="1" ht="20.25" customHeight="1" x14ac:dyDescent="0.2">
      <c r="A212" s="34"/>
      <c r="B212" s="34"/>
      <c r="C212" s="29" t="s">
        <v>124</v>
      </c>
      <c r="D212" s="17"/>
      <c r="E212" s="17">
        <v>2006.3</v>
      </c>
      <c r="F212" s="17">
        <v>2006.3</v>
      </c>
      <c r="G212" s="17">
        <v>2006.3</v>
      </c>
      <c r="I212" s="32"/>
      <c r="J212" s="32"/>
      <c r="K212" s="32"/>
      <c r="L212" s="32"/>
    </row>
    <row r="213" spans="1:12" s="35" customFormat="1" ht="20.25" customHeight="1" x14ac:dyDescent="0.2">
      <c r="A213" s="34"/>
      <c r="B213" s="34"/>
      <c r="C213" s="29" t="s">
        <v>125</v>
      </c>
      <c r="D213" s="17"/>
      <c r="E213" s="17">
        <v>2006.3</v>
      </c>
      <c r="F213" s="17">
        <v>2006.3</v>
      </c>
      <c r="G213" s="17">
        <v>2006.3</v>
      </c>
      <c r="I213" s="32"/>
      <c r="J213" s="32"/>
      <c r="K213" s="32"/>
      <c r="L213" s="32"/>
    </row>
    <row r="214" spans="1:12" s="26" customFormat="1" ht="21" customHeight="1" x14ac:dyDescent="0.2">
      <c r="A214" s="23"/>
      <c r="B214" s="23"/>
      <c r="C214" s="30" t="s">
        <v>126</v>
      </c>
      <c r="D214" s="20">
        <f t="shared" ref="D214:G214" si="45">D215+D216+D217+D218</f>
        <v>0</v>
      </c>
      <c r="E214" s="20">
        <f t="shared" si="45"/>
        <v>8025.2</v>
      </c>
      <c r="F214" s="20">
        <f t="shared" si="45"/>
        <v>8025.2</v>
      </c>
      <c r="G214" s="20">
        <f t="shared" si="45"/>
        <v>8025.2</v>
      </c>
      <c r="I214" s="27"/>
      <c r="J214" s="27"/>
      <c r="K214" s="27"/>
      <c r="L214" s="27"/>
    </row>
    <row r="215" spans="1:12" s="35" customFormat="1" ht="20.25" customHeight="1" x14ac:dyDescent="0.2">
      <c r="A215" s="34"/>
      <c r="B215" s="34"/>
      <c r="C215" s="29" t="s">
        <v>127</v>
      </c>
      <c r="D215" s="17"/>
      <c r="E215" s="17">
        <v>2006.3</v>
      </c>
      <c r="F215" s="17">
        <v>2006.3</v>
      </c>
      <c r="G215" s="17">
        <v>2006.3</v>
      </c>
      <c r="I215" s="32"/>
      <c r="J215" s="32"/>
      <c r="K215" s="32"/>
      <c r="L215" s="32"/>
    </row>
    <row r="216" spans="1:12" s="35" customFormat="1" ht="20.25" customHeight="1" x14ac:dyDescent="0.2">
      <c r="A216" s="34"/>
      <c r="B216" s="34"/>
      <c r="C216" s="29" t="s">
        <v>128</v>
      </c>
      <c r="D216" s="17"/>
      <c r="E216" s="17">
        <v>2006.3</v>
      </c>
      <c r="F216" s="17">
        <v>2006.3</v>
      </c>
      <c r="G216" s="17">
        <v>2006.3</v>
      </c>
      <c r="I216" s="32"/>
      <c r="J216" s="32"/>
      <c r="K216" s="32"/>
      <c r="L216" s="32"/>
    </row>
    <row r="217" spans="1:12" s="35" customFormat="1" ht="20.25" customHeight="1" x14ac:dyDescent="0.2">
      <c r="A217" s="34"/>
      <c r="B217" s="34"/>
      <c r="C217" s="29" t="s">
        <v>129</v>
      </c>
      <c r="D217" s="17"/>
      <c r="E217" s="17">
        <v>2006.3</v>
      </c>
      <c r="F217" s="17">
        <v>2006.3</v>
      </c>
      <c r="G217" s="17">
        <v>2006.3</v>
      </c>
      <c r="I217" s="32"/>
      <c r="J217" s="32"/>
      <c r="K217" s="32"/>
      <c r="L217" s="32"/>
    </row>
    <row r="218" spans="1:12" s="35" customFormat="1" ht="20.25" customHeight="1" x14ac:dyDescent="0.2">
      <c r="A218" s="34"/>
      <c r="B218" s="34"/>
      <c r="C218" s="29" t="s">
        <v>130</v>
      </c>
      <c r="D218" s="17"/>
      <c r="E218" s="17">
        <v>2006.3</v>
      </c>
      <c r="F218" s="17">
        <v>2006.3</v>
      </c>
      <c r="G218" s="17">
        <v>2006.3</v>
      </c>
      <c r="I218" s="32"/>
      <c r="J218" s="32"/>
      <c r="K218" s="32"/>
      <c r="L218" s="32"/>
    </row>
    <row r="219" spans="1:12" s="26" customFormat="1" ht="21" customHeight="1" x14ac:dyDescent="0.2">
      <c r="A219" s="23"/>
      <c r="B219" s="23"/>
      <c r="C219" s="30" t="s">
        <v>131</v>
      </c>
      <c r="D219" s="20">
        <f t="shared" ref="D219:G219" si="46">D220+D221+D222</f>
        <v>0</v>
      </c>
      <c r="E219" s="20">
        <f t="shared" si="46"/>
        <v>6018.9</v>
      </c>
      <c r="F219" s="20">
        <f t="shared" si="46"/>
        <v>6018.9</v>
      </c>
      <c r="G219" s="20">
        <f t="shared" si="46"/>
        <v>6018.9</v>
      </c>
      <c r="I219" s="27"/>
      <c r="J219" s="27"/>
      <c r="K219" s="27"/>
      <c r="L219" s="27"/>
    </row>
    <row r="220" spans="1:12" s="35" customFormat="1" ht="20.25" customHeight="1" x14ac:dyDescent="0.2">
      <c r="A220" s="34"/>
      <c r="B220" s="34"/>
      <c r="C220" s="29" t="s">
        <v>132</v>
      </c>
      <c r="D220" s="17"/>
      <c r="E220" s="17">
        <v>2006.3</v>
      </c>
      <c r="F220" s="17">
        <v>2006.3</v>
      </c>
      <c r="G220" s="17">
        <v>2006.3</v>
      </c>
      <c r="I220" s="32"/>
      <c r="J220" s="32"/>
      <c r="K220" s="32"/>
      <c r="L220" s="32"/>
    </row>
    <row r="221" spans="1:12" s="35" customFormat="1" ht="20.25" customHeight="1" x14ac:dyDescent="0.2">
      <c r="A221" s="34"/>
      <c r="B221" s="34"/>
      <c r="C221" s="29" t="s">
        <v>133</v>
      </c>
      <c r="D221" s="17"/>
      <c r="E221" s="17">
        <v>2006.3</v>
      </c>
      <c r="F221" s="17">
        <v>2006.3</v>
      </c>
      <c r="G221" s="17">
        <v>2006.3</v>
      </c>
      <c r="I221" s="32"/>
      <c r="J221" s="32"/>
      <c r="K221" s="32"/>
      <c r="L221" s="32"/>
    </row>
    <row r="222" spans="1:12" s="35" customFormat="1" ht="20.25" customHeight="1" x14ac:dyDescent="0.2">
      <c r="A222" s="34"/>
      <c r="B222" s="34"/>
      <c r="C222" s="29" t="s">
        <v>134</v>
      </c>
      <c r="D222" s="17"/>
      <c r="E222" s="17">
        <v>2006.3</v>
      </c>
      <c r="F222" s="17">
        <v>2006.3</v>
      </c>
      <c r="G222" s="17">
        <v>2006.3</v>
      </c>
      <c r="I222" s="32"/>
      <c r="J222" s="32"/>
      <c r="K222" s="32"/>
      <c r="L222" s="32"/>
    </row>
    <row r="223" spans="1:12" x14ac:dyDescent="0.2">
      <c r="A223" s="14"/>
      <c r="B223" s="14"/>
      <c r="C223" s="28"/>
      <c r="D223" s="17"/>
      <c r="E223" s="17"/>
      <c r="F223" s="17"/>
      <c r="G223" s="17"/>
    </row>
    <row r="224" spans="1:12" s="12" customFormat="1" ht="23.25" customHeight="1" x14ac:dyDescent="0.2">
      <c r="A224" s="14"/>
      <c r="B224" s="15"/>
      <c r="C224" s="15" t="s">
        <v>135</v>
      </c>
      <c r="D224" s="16">
        <f>D226+D255+D261+D264+D267+D273+D276</f>
        <v>57189.200000000004</v>
      </c>
      <c r="E224" s="16">
        <f>E226+E255+E261+E264+E267+E273+E276</f>
        <v>205595.2</v>
      </c>
      <c r="F224" s="16">
        <f>F226+F255+F261+F264+F267+F273+F276</f>
        <v>448995.19999999995</v>
      </c>
      <c r="G224" s="16">
        <f>G226+G255+G261+G264+G267+G273+G276</f>
        <v>560556</v>
      </c>
      <c r="I224" s="13"/>
      <c r="J224" s="13"/>
      <c r="K224" s="13"/>
      <c r="L224" s="13"/>
    </row>
    <row r="225" spans="1:12" s="12" customFormat="1" x14ac:dyDescent="0.2">
      <c r="A225" s="14"/>
      <c r="B225" s="14"/>
      <c r="C225" s="14" t="s">
        <v>14</v>
      </c>
      <c r="D225" s="17"/>
      <c r="E225" s="17"/>
      <c r="F225" s="17"/>
      <c r="G225" s="17"/>
      <c r="I225" s="13"/>
      <c r="J225" s="13"/>
      <c r="K225" s="13"/>
      <c r="L225" s="13"/>
    </row>
    <row r="226" spans="1:12" s="21" customFormat="1" ht="34.5" x14ac:dyDescent="0.2">
      <c r="A226" s="18">
        <v>1075</v>
      </c>
      <c r="B226" s="18">
        <v>21001</v>
      </c>
      <c r="C226" s="19" t="s">
        <v>136</v>
      </c>
      <c r="D226" s="20">
        <f>D228+D252</f>
        <v>0</v>
      </c>
      <c r="E226" s="20">
        <f t="shared" ref="E226:G226" si="47">E228+E252</f>
        <v>50000</v>
      </c>
      <c r="F226" s="20">
        <f t="shared" si="47"/>
        <v>175000</v>
      </c>
      <c r="G226" s="20">
        <f t="shared" si="47"/>
        <v>250000</v>
      </c>
      <c r="I226" s="22"/>
      <c r="J226" s="22"/>
      <c r="K226" s="22"/>
      <c r="L226" s="22"/>
    </row>
    <row r="227" spans="1:12" s="21" customFormat="1" x14ac:dyDescent="0.2">
      <c r="A227" s="18"/>
      <c r="B227" s="18"/>
      <c r="C227" s="14" t="s">
        <v>16</v>
      </c>
      <c r="D227" s="20"/>
      <c r="E227" s="20"/>
      <c r="F227" s="20"/>
      <c r="G227" s="20"/>
      <c r="I227" s="22"/>
      <c r="J227" s="22"/>
      <c r="K227" s="22"/>
      <c r="L227" s="22"/>
    </row>
    <row r="228" spans="1:12" s="26" customFormat="1" ht="21" customHeight="1" x14ac:dyDescent="0.2">
      <c r="A228" s="23"/>
      <c r="B228" s="23"/>
      <c r="C228" s="24" t="s">
        <v>137</v>
      </c>
      <c r="D228" s="25">
        <f>D230+D240</f>
        <v>0</v>
      </c>
      <c r="E228" s="25">
        <f t="shared" ref="E228:G228" si="48">E230+E240</f>
        <v>17600</v>
      </c>
      <c r="F228" s="25">
        <f t="shared" si="48"/>
        <v>61600</v>
      </c>
      <c r="G228" s="25">
        <f t="shared" si="48"/>
        <v>88000</v>
      </c>
      <c r="I228" s="27"/>
      <c r="J228" s="27"/>
      <c r="K228" s="27"/>
      <c r="L228" s="27"/>
    </row>
    <row r="229" spans="1:12" x14ac:dyDescent="0.2">
      <c r="A229" s="14"/>
      <c r="B229" s="14"/>
      <c r="C229" s="14" t="s">
        <v>80</v>
      </c>
      <c r="D229" s="17"/>
      <c r="E229" s="17"/>
      <c r="F229" s="17"/>
      <c r="G229" s="17"/>
    </row>
    <row r="230" spans="1:12" s="26" customFormat="1" ht="22.5" customHeight="1" x14ac:dyDescent="0.2">
      <c r="A230" s="23"/>
      <c r="B230" s="23"/>
      <c r="C230" s="36" t="s">
        <v>138</v>
      </c>
      <c r="D230" s="25">
        <f>D232+D234+D236+D238</f>
        <v>0</v>
      </c>
      <c r="E230" s="25">
        <f>E232+E234+E236+E238</f>
        <v>12400</v>
      </c>
      <c r="F230" s="25">
        <f>F232+F234+F236+F238</f>
        <v>43400</v>
      </c>
      <c r="G230" s="25">
        <f>G232+G234+G236+G238</f>
        <v>62000</v>
      </c>
      <c r="I230" s="27"/>
      <c r="J230" s="27"/>
      <c r="K230" s="27"/>
      <c r="L230" s="27"/>
    </row>
    <row r="231" spans="1:12" x14ac:dyDescent="0.2">
      <c r="A231" s="14"/>
      <c r="B231" s="14"/>
      <c r="C231" s="29" t="s">
        <v>139</v>
      </c>
      <c r="D231" s="17"/>
      <c r="E231" s="17"/>
      <c r="F231" s="17"/>
      <c r="G231" s="17"/>
    </row>
    <row r="232" spans="1:12" s="21" customFormat="1" ht="21" customHeight="1" x14ac:dyDescent="0.2">
      <c r="A232" s="18"/>
      <c r="B232" s="18"/>
      <c r="C232" s="30" t="s">
        <v>109</v>
      </c>
      <c r="D232" s="20">
        <f>D233</f>
        <v>0</v>
      </c>
      <c r="E232" s="20">
        <f>E233</f>
        <v>3000</v>
      </c>
      <c r="F232" s="20">
        <f>F233</f>
        <v>10500</v>
      </c>
      <c r="G232" s="20">
        <f>G233</f>
        <v>15000</v>
      </c>
      <c r="I232" s="22"/>
      <c r="J232" s="22"/>
      <c r="K232" s="22"/>
      <c r="L232" s="22"/>
    </row>
    <row r="233" spans="1:12" ht="39.75" customHeight="1" x14ac:dyDescent="0.2">
      <c r="A233" s="14"/>
      <c r="B233" s="14"/>
      <c r="C233" s="29" t="s">
        <v>140</v>
      </c>
      <c r="D233" s="17"/>
      <c r="E233" s="17">
        <v>3000</v>
      </c>
      <c r="F233" s="17">
        <v>10500</v>
      </c>
      <c r="G233" s="17">
        <v>15000</v>
      </c>
    </row>
    <row r="234" spans="1:12" s="21" customFormat="1" ht="21" customHeight="1" x14ac:dyDescent="0.2">
      <c r="A234" s="18"/>
      <c r="B234" s="18"/>
      <c r="C234" s="30" t="s">
        <v>88</v>
      </c>
      <c r="D234" s="20">
        <f>D235</f>
        <v>0</v>
      </c>
      <c r="E234" s="20">
        <f>E235</f>
        <v>3200</v>
      </c>
      <c r="F234" s="20">
        <f>F235</f>
        <v>11200</v>
      </c>
      <c r="G234" s="20">
        <f>G235</f>
        <v>16000</v>
      </c>
      <c r="I234" s="22"/>
      <c r="J234" s="22"/>
      <c r="K234" s="22"/>
      <c r="L234" s="22"/>
    </row>
    <row r="235" spans="1:12" ht="39.75" customHeight="1" x14ac:dyDescent="0.2">
      <c r="A235" s="14"/>
      <c r="B235" s="14"/>
      <c r="C235" s="29" t="s">
        <v>141</v>
      </c>
      <c r="D235" s="17"/>
      <c r="E235" s="17">
        <v>3200</v>
      </c>
      <c r="F235" s="17">
        <v>11200</v>
      </c>
      <c r="G235" s="17">
        <v>16000</v>
      </c>
    </row>
    <row r="236" spans="1:12" s="21" customFormat="1" ht="21" customHeight="1" x14ac:dyDescent="0.2">
      <c r="A236" s="18"/>
      <c r="B236" s="18"/>
      <c r="C236" s="30" t="s">
        <v>142</v>
      </c>
      <c r="D236" s="20">
        <f>D237</f>
        <v>0</v>
      </c>
      <c r="E236" s="20">
        <f>E237</f>
        <v>3600</v>
      </c>
      <c r="F236" s="20">
        <f>F237</f>
        <v>12600</v>
      </c>
      <c r="G236" s="20">
        <f>G237</f>
        <v>18000</v>
      </c>
      <c r="I236" s="22"/>
      <c r="J236" s="22"/>
      <c r="K236" s="22"/>
      <c r="L236" s="22"/>
    </row>
    <row r="237" spans="1:12" ht="39.75" customHeight="1" x14ac:dyDescent="0.2">
      <c r="A237" s="14"/>
      <c r="B237" s="14"/>
      <c r="C237" s="29" t="s">
        <v>143</v>
      </c>
      <c r="D237" s="17"/>
      <c r="E237" s="17">
        <v>3600</v>
      </c>
      <c r="F237" s="17">
        <v>12600</v>
      </c>
      <c r="G237" s="17">
        <v>18000</v>
      </c>
    </row>
    <row r="238" spans="1:12" s="21" customFormat="1" ht="21" customHeight="1" x14ac:dyDescent="0.2">
      <c r="A238" s="18"/>
      <c r="B238" s="18"/>
      <c r="C238" s="30" t="s">
        <v>119</v>
      </c>
      <c r="D238" s="20">
        <f>D239</f>
        <v>0</v>
      </c>
      <c r="E238" s="20">
        <f>E239</f>
        <v>2600</v>
      </c>
      <c r="F238" s="20">
        <f>F239</f>
        <v>9100</v>
      </c>
      <c r="G238" s="20">
        <f>G239</f>
        <v>13000</v>
      </c>
      <c r="I238" s="22"/>
      <c r="J238" s="22"/>
      <c r="K238" s="22"/>
      <c r="L238" s="22"/>
    </row>
    <row r="239" spans="1:12" ht="34.5" x14ac:dyDescent="0.2">
      <c r="A239" s="14"/>
      <c r="B239" s="14"/>
      <c r="C239" s="29" t="s">
        <v>144</v>
      </c>
      <c r="D239" s="17"/>
      <c r="E239" s="17">
        <v>2600</v>
      </c>
      <c r="F239" s="17">
        <v>9100</v>
      </c>
      <c r="G239" s="17">
        <v>13000</v>
      </c>
    </row>
    <row r="240" spans="1:12" s="26" customFormat="1" ht="81" customHeight="1" x14ac:dyDescent="0.2">
      <c r="A240" s="23"/>
      <c r="B240" s="23"/>
      <c r="C240" s="36" t="s">
        <v>145</v>
      </c>
      <c r="D240" s="25">
        <f>D242+D244+D246+D248+D250</f>
        <v>0</v>
      </c>
      <c r="E240" s="25">
        <f>E242+E244+E246+E248+E250</f>
        <v>5200</v>
      </c>
      <c r="F240" s="25">
        <f>F242+F244+F246+F248+F250</f>
        <v>18200</v>
      </c>
      <c r="G240" s="25">
        <f>G242+G244+G246+G248+G250</f>
        <v>26000</v>
      </c>
      <c r="I240" s="27"/>
      <c r="J240" s="27"/>
      <c r="K240" s="27"/>
      <c r="L240" s="27"/>
    </row>
    <row r="241" spans="1:12" s="12" customFormat="1" x14ac:dyDescent="0.2">
      <c r="A241" s="14"/>
      <c r="B241" s="14"/>
      <c r="C241" s="29" t="s">
        <v>139</v>
      </c>
      <c r="D241" s="17"/>
      <c r="E241" s="17"/>
      <c r="F241" s="17"/>
      <c r="G241" s="17"/>
      <c r="I241" s="13"/>
      <c r="J241" s="13"/>
      <c r="K241" s="13"/>
      <c r="L241" s="13"/>
    </row>
    <row r="242" spans="1:12" s="21" customFormat="1" ht="21" customHeight="1" x14ac:dyDescent="0.2">
      <c r="A242" s="18"/>
      <c r="B242" s="18"/>
      <c r="C242" s="30" t="s">
        <v>146</v>
      </c>
      <c r="D242" s="20">
        <f>D243</f>
        <v>0</v>
      </c>
      <c r="E242" s="20">
        <f>E243</f>
        <v>200</v>
      </c>
      <c r="F242" s="20">
        <f>F243</f>
        <v>700</v>
      </c>
      <c r="G242" s="20">
        <f>G243</f>
        <v>1000</v>
      </c>
      <c r="I242" s="22"/>
      <c r="J242" s="22"/>
      <c r="K242" s="22"/>
      <c r="L242" s="22"/>
    </row>
    <row r="243" spans="1:12" ht="61.5" customHeight="1" x14ac:dyDescent="0.2">
      <c r="A243" s="14"/>
      <c r="B243" s="14"/>
      <c r="C243" s="29" t="s">
        <v>147</v>
      </c>
      <c r="D243" s="17"/>
      <c r="E243" s="17">
        <v>200</v>
      </c>
      <c r="F243" s="17">
        <v>700</v>
      </c>
      <c r="G243" s="17">
        <v>1000</v>
      </c>
    </row>
    <row r="244" spans="1:12" s="21" customFormat="1" ht="21" customHeight="1" x14ac:dyDescent="0.2">
      <c r="A244" s="18"/>
      <c r="B244" s="18"/>
      <c r="C244" s="30" t="s">
        <v>86</v>
      </c>
      <c r="D244" s="20">
        <f>D245</f>
        <v>0</v>
      </c>
      <c r="E244" s="20">
        <f>E245</f>
        <v>800</v>
      </c>
      <c r="F244" s="20">
        <f>F245</f>
        <v>2800</v>
      </c>
      <c r="G244" s="20">
        <f>G245</f>
        <v>4000</v>
      </c>
      <c r="I244" s="22"/>
      <c r="J244" s="22"/>
      <c r="K244" s="22"/>
      <c r="L244" s="22"/>
    </row>
    <row r="245" spans="1:12" ht="61.5" customHeight="1" x14ac:dyDescent="0.2">
      <c r="A245" s="14"/>
      <c r="B245" s="14"/>
      <c r="C245" s="29" t="s">
        <v>148</v>
      </c>
      <c r="D245" s="17"/>
      <c r="E245" s="17">
        <v>800</v>
      </c>
      <c r="F245" s="17">
        <v>2800</v>
      </c>
      <c r="G245" s="17">
        <v>4000</v>
      </c>
    </row>
    <row r="246" spans="1:12" s="21" customFormat="1" ht="21" customHeight="1" x14ac:dyDescent="0.2">
      <c r="A246" s="18"/>
      <c r="B246" s="18"/>
      <c r="C246" s="30" t="s">
        <v>91</v>
      </c>
      <c r="D246" s="20">
        <f>D247</f>
        <v>0</v>
      </c>
      <c r="E246" s="20">
        <f>E247</f>
        <v>1400</v>
      </c>
      <c r="F246" s="20">
        <f>F247</f>
        <v>4900</v>
      </c>
      <c r="G246" s="20">
        <f>G247</f>
        <v>7000</v>
      </c>
      <c r="I246" s="22"/>
      <c r="J246" s="22"/>
      <c r="K246" s="22"/>
      <c r="L246" s="22"/>
    </row>
    <row r="247" spans="1:12" ht="57.75" customHeight="1" x14ac:dyDescent="0.2">
      <c r="A247" s="14"/>
      <c r="B247" s="14"/>
      <c r="C247" s="29" t="s">
        <v>149</v>
      </c>
      <c r="D247" s="17"/>
      <c r="E247" s="17">
        <v>1400</v>
      </c>
      <c r="F247" s="17">
        <v>4900</v>
      </c>
      <c r="G247" s="17">
        <v>7000</v>
      </c>
    </row>
    <row r="248" spans="1:12" s="21" customFormat="1" ht="21" customHeight="1" x14ac:dyDescent="0.2">
      <c r="A248" s="18"/>
      <c r="B248" s="18"/>
      <c r="C248" s="30" t="s">
        <v>88</v>
      </c>
      <c r="D248" s="20">
        <f>D249</f>
        <v>0</v>
      </c>
      <c r="E248" s="20">
        <f>E249</f>
        <v>400</v>
      </c>
      <c r="F248" s="20">
        <f>F249</f>
        <v>1400</v>
      </c>
      <c r="G248" s="20">
        <f>G249</f>
        <v>2000</v>
      </c>
      <c r="I248" s="22"/>
      <c r="J248" s="22"/>
      <c r="K248" s="22"/>
      <c r="L248" s="22"/>
    </row>
    <row r="249" spans="1:12" ht="38.25" customHeight="1" x14ac:dyDescent="0.2">
      <c r="A249" s="14"/>
      <c r="B249" s="14"/>
      <c r="C249" s="29" t="s">
        <v>150</v>
      </c>
      <c r="D249" s="17"/>
      <c r="E249" s="17">
        <v>400</v>
      </c>
      <c r="F249" s="17">
        <v>1400</v>
      </c>
      <c r="G249" s="17">
        <v>2000</v>
      </c>
    </row>
    <row r="250" spans="1:12" s="21" customFormat="1" ht="21" customHeight="1" x14ac:dyDescent="0.2">
      <c r="A250" s="18"/>
      <c r="B250" s="18"/>
      <c r="C250" s="30" t="s">
        <v>151</v>
      </c>
      <c r="D250" s="20">
        <f>D251</f>
        <v>0</v>
      </c>
      <c r="E250" s="20">
        <f>E251</f>
        <v>2400</v>
      </c>
      <c r="F250" s="20">
        <f>F251</f>
        <v>8400</v>
      </c>
      <c r="G250" s="20">
        <f>G251</f>
        <v>12000</v>
      </c>
      <c r="I250" s="22"/>
      <c r="J250" s="22"/>
      <c r="K250" s="22"/>
      <c r="L250" s="22"/>
    </row>
    <row r="251" spans="1:12" ht="57" customHeight="1" x14ac:dyDescent="0.2">
      <c r="A251" s="14"/>
      <c r="B251" s="14"/>
      <c r="C251" s="29" t="s">
        <v>152</v>
      </c>
      <c r="D251" s="17"/>
      <c r="E251" s="17">
        <v>2400</v>
      </c>
      <c r="F251" s="17">
        <v>8400</v>
      </c>
      <c r="G251" s="17">
        <v>12000</v>
      </c>
    </row>
    <row r="252" spans="1:12" s="26" customFormat="1" ht="21" customHeight="1" x14ac:dyDescent="0.2">
      <c r="A252" s="23"/>
      <c r="B252" s="23"/>
      <c r="C252" s="24" t="s">
        <v>70</v>
      </c>
      <c r="D252" s="25">
        <f>D254</f>
        <v>0</v>
      </c>
      <c r="E252" s="25">
        <f t="shared" ref="E252:G252" si="49">E254</f>
        <v>32400</v>
      </c>
      <c r="F252" s="25">
        <f t="shared" si="49"/>
        <v>113400</v>
      </c>
      <c r="G252" s="25">
        <f t="shared" si="49"/>
        <v>162000</v>
      </c>
      <c r="I252" s="27"/>
      <c r="J252" s="27"/>
      <c r="K252" s="27"/>
      <c r="L252" s="27"/>
    </row>
    <row r="253" spans="1:12" x14ac:dyDescent="0.2">
      <c r="A253" s="14"/>
      <c r="B253" s="14"/>
      <c r="C253" s="14" t="s">
        <v>80</v>
      </c>
      <c r="D253" s="17"/>
      <c r="E253" s="17"/>
      <c r="F253" s="17"/>
      <c r="G253" s="17"/>
    </row>
    <row r="254" spans="1:12" s="21" customFormat="1" ht="23.25" customHeight="1" x14ac:dyDescent="0.2">
      <c r="A254" s="18"/>
      <c r="B254" s="18"/>
      <c r="C254" s="30" t="s">
        <v>153</v>
      </c>
      <c r="D254" s="20"/>
      <c r="E254" s="20">
        <v>32400</v>
      </c>
      <c r="F254" s="20">
        <v>113400</v>
      </c>
      <c r="G254" s="20">
        <f>5000+157000</f>
        <v>162000</v>
      </c>
      <c r="I254" s="22"/>
      <c r="J254" s="22"/>
      <c r="K254" s="22"/>
      <c r="L254" s="22"/>
    </row>
    <row r="255" spans="1:12" s="21" customFormat="1" ht="40.5" customHeight="1" x14ac:dyDescent="0.2">
      <c r="A255" s="18">
        <v>1075</v>
      </c>
      <c r="B255" s="18">
        <v>32001</v>
      </c>
      <c r="C255" s="19" t="s">
        <v>154</v>
      </c>
      <c r="D255" s="20">
        <f>D257</f>
        <v>15321.4</v>
      </c>
      <c r="E255" s="20">
        <f t="shared" ref="E255:G255" si="50">E257</f>
        <v>36771.4</v>
      </c>
      <c r="F255" s="20">
        <f t="shared" si="50"/>
        <v>61285.7</v>
      </c>
      <c r="G255" s="20">
        <f t="shared" si="50"/>
        <v>61285.7</v>
      </c>
      <c r="I255" s="22"/>
      <c r="J255" s="22"/>
      <c r="K255" s="22"/>
      <c r="L255" s="22"/>
    </row>
    <row r="256" spans="1:12" s="21" customFormat="1" x14ac:dyDescent="0.2">
      <c r="A256" s="18"/>
      <c r="B256" s="18"/>
      <c r="C256" s="14" t="s">
        <v>16</v>
      </c>
      <c r="D256" s="20"/>
      <c r="E256" s="20"/>
      <c r="F256" s="20"/>
      <c r="G256" s="20"/>
      <c r="I256" s="22"/>
      <c r="J256" s="22"/>
      <c r="K256" s="22"/>
      <c r="L256" s="22"/>
    </row>
    <row r="257" spans="1:12" s="26" customFormat="1" ht="21" customHeight="1" x14ac:dyDescent="0.2">
      <c r="A257" s="23"/>
      <c r="B257" s="23"/>
      <c r="C257" s="24" t="s">
        <v>85</v>
      </c>
      <c r="D257" s="25">
        <f>D259</f>
        <v>15321.4</v>
      </c>
      <c r="E257" s="25">
        <f t="shared" ref="E257:G257" si="51">E259</f>
        <v>36771.4</v>
      </c>
      <c r="F257" s="25">
        <f t="shared" si="51"/>
        <v>61285.7</v>
      </c>
      <c r="G257" s="25">
        <f t="shared" si="51"/>
        <v>61285.7</v>
      </c>
      <c r="I257" s="27"/>
      <c r="J257" s="27"/>
      <c r="K257" s="27"/>
      <c r="L257" s="27"/>
    </row>
    <row r="258" spans="1:12" x14ac:dyDescent="0.2">
      <c r="A258" s="14"/>
      <c r="B258" s="14"/>
      <c r="C258" s="14" t="s">
        <v>80</v>
      </c>
      <c r="D258" s="17"/>
      <c r="E258" s="17"/>
      <c r="F258" s="17"/>
      <c r="G258" s="17"/>
    </row>
    <row r="259" spans="1:12" s="21" customFormat="1" ht="21" customHeight="1" x14ac:dyDescent="0.2">
      <c r="A259" s="18"/>
      <c r="B259" s="18"/>
      <c r="C259" s="30" t="s">
        <v>155</v>
      </c>
      <c r="D259" s="20">
        <f>D260</f>
        <v>15321.4</v>
      </c>
      <c r="E259" s="20">
        <f>E260</f>
        <v>36771.4</v>
      </c>
      <c r="F259" s="20">
        <f>F260</f>
        <v>61285.7</v>
      </c>
      <c r="G259" s="20">
        <f>G260</f>
        <v>61285.7</v>
      </c>
      <c r="I259" s="22"/>
      <c r="J259" s="22"/>
      <c r="K259" s="22"/>
      <c r="L259" s="22"/>
    </row>
    <row r="260" spans="1:12" ht="39.75" customHeight="1" x14ac:dyDescent="0.2">
      <c r="A260" s="14"/>
      <c r="B260" s="14"/>
      <c r="C260" s="29" t="s">
        <v>156</v>
      </c>
      <c r="D260" s="17">
        <v>15321.4</v>
      </c>
      <c r="E260" s="17">
        <v>36771.4</v>
      </c>
      <c r="F260" s="17">
        <v>61285.7</v>
      </c>
      <c r="G260" s="17">
        <v>61285.7</v>
      </c>
    </row>
    <row r="261" spans="1:12" s="21" customFormat="1" ht="43.5" customHeight="1" x14ac:dyDescent="0.2">
      <c r="A261" s="18">
        <v>1124</v>
      </c>
      <c r="B261" s="18">
        <v>32001</v>
      </c>
      <c r="C261" s="19" t="s">
        <v>157</v>
      </c>
      <c r="D261" s="20">
        <f>D263</f>
        <v>0</v>
      </c>
      <c r="E261" s="20">
        <f t="shared" ref="E261:G261" si="52">E263</f>
        <v>0</v>
      </c>
      <c r="F261" s="20">
        <f t="shared" si="52"/>
        <v>8400</v>
      </c>
      <c r="G261" s="20">
        <f t="shared" si="52"/>
        <v>8400</v>
      </c>
      <c r="I261" s="22"/>
      <c r="J261" s="22"/>
      <c r="K261" s="22"/>
      <c r="L261" s="22"/>
    </row>
    <row r="262" spans="1:12" s="21" customFormat="1" x14ac:dyDescent="0.2">
      <c r="A262" s="18"/>
      <c r="B262" s="18"/>
      <c r="C262" s="14" t="s">
        <v>16</v>
      </c>
      <c r="D262" s="20"/>
      <c r="E262" s="20"/>
      <c r="F262" s="20"/>
      <c r="G262" s="20"/>
      <c r="I262" s="22"/>
      <c r="J262" s="22"/>
      <c r="K262" s="22"/>
      <c r="L262" s="22"/>
    </row>
    <row r="263" spans="1:12" s="26" customFormat="1" ht="21" customHeight="1" x14ac:dyDescent="0.2">
      <c r="A263" s="23"/>
      <c r="B263" s="23"/>
      <c r="C263" s="24" t="s">
        <v>137</v>
      </c>
      <c r="D263" s="25"/>
      <c r="E263" s="25"/>
      <c r="F263" s="25">
        <v>8400</v>
      </c>
      <c r="G263" s="25">
        <v>8400</v>
      </c>
      <c r="I263" s="27"/>
      <c r="J263" s="27"/>
      <c r="K263" s="27"/>
      <c r="L263" s="27"/>
    </row>
    <row r="264" spans="1:12" s="21" customFormat="1" ht="43.5" customHeight="1" x14ac:dyDescent="0.2">
      <c r="A264" s="18">
        <v>1129</v>
      </c>
      <c r="B264" s="18">
        <v>31001</v>
      </c>
      <c r="C264" s="19" t="s">
        <v>158</v>
      </c>
      <c r="D264" s="20">
        <f>D266</f>
        <v>0</v>
      </c>
      <c r="E264" s="20">
        <f t="shared" ref="E264:G264" si="53">E266</f>
        <v>2156</v>
      </c>
      <c r="F264" s="20">
        <f t="shared" si="53"/>
        <v>2156</v>
      </c>
      <c r="G264" s="20">
        <f t="shared" si="53"/>
        <v>2156</v>
      </c>
      <c r="I264" s="22"/>
      <c r="J264" s="22"/>
      <c r="K264" s="22"/>
      <c r="L264" s="22"/>
    </row>
    <row r="265" spans="1:12" s="21" customFormat="1" x14ac:dyDescent="0.2">
      <c r="A265" s="18"/>
      <c r="B265" s="18"/>
      <c r="C265" s="14" t="s">
        <v>16</v>
      </c>
      <c r="D265" s="20"/>
      <c r="E265" s="20"/>
      <c r="F265" s="20"/>
      <c r="G265" s="20"/>
      <c r="I265" s="22"/>
      <c r="J265" s="22"/>
      <c r="K265" s="22"/>
      <c r="L265" s="22"/>
    </row>
    <row r="266" spans="1:12" s="26" customFormat="1" ht="21" customHeight="1" x14ac:dyDescent="0.2">
      <c r="A266" s="23"/>
      <c r="B266" s="23"/>
      <c r="C266" s="24" t="s">
        <v>137</v>
      </c>
      <c r="D266" s="25"/>
      <c r="E266" s="25">
        <v>2156</v>
      </c>
      <c r="F266" s="25">
        <v>2156</v>
      </c>
      <c r="G266" s="25">
        <v>2156</v>
      </c>
      <c r="I266" s="27"/>
      <c r="J266" s="27"/>
      <c r="K266" s="27"/>
      <c r="L266" s="27"/>
    </row>
    <row r="267" spans="1:12" s="21" customFormat="1" ht="41.25" customHeight="1" x14ac:dyDescent="0.2">
      <c r="A267" s="18">
        <v>1168</v>
      </c>
      <c r="B267" s="18">
        <v>32001</v>
      </c>
      <c r="C267" s="19" t="s">
        <v>159</v>
      </c>
      <c r="D267" s="20">
        <f>D269</f>
        <v>0</v>
      </c>
      <c r="E267" s="20">
        <f t="shared" ref="E267:G267" si="54">E269</f>
        <v>16185.2</v>
      </c>
      <c r="F267" s="20">
        <f t="shared" si="54"/>
        <v>34682.6</v>
      </c>
      <c r="G267" s="20">
        <f t="shared" si="54"/>
        <v>46243.4</v>
      </c>
      <c r="I267" s="22"/>
      <c r="J267" s="22"/>
      <c r="K267" s="22"/>
      <c r="L267" s="22"/>
    </row>
    <row r="268" spans="1:12" s="21" customFormat="1" x14ac:dyDescent="0.2">
      <c r="A268" s="18"/>
      <c r="B268" s="18"/>
      <c r="C268" s="14" t="s">
        <v>16</v>
      </c>
      <c r="D268" s="20"/>
      <c r="E268" s="20"/>
      <c r="F268" s="20"/>
      <c r="G268" s="20"/>
      <c r="I268" s="22"/>
      <c r="J268" s="22"/>
      <c r="K268" s="22"/>
      <c r="L268" s="22"/>
    </row>
    <row r="269" spans="1:12" s="26" customFormat="1" ht="21" customHeight="1" x14ac:dyDescent="0.2">
      <c r="A269" s="23"/>
      <c r="B269" s="23"/>
      <c r="C269" s="24" t="s">
        <v>85</v>
      </c>
      <c r="D269" s="25">
        <f>D271</f>
        <v>0</v>
      </c>
      <c r="E269" s="25">
        <f t="shared" ref="E269:G269" si="55">E271</f>
        <v>16185.2</v>
      </c>
      <c r="F269" s="25">
        <f t="shared" si="55"/>
        <v>34682.6</v>
      </c>
      <c r="G269" s="25">
        <f t="shared" si="55"/>
        <v>46243.4</v>
      </c>
      <c r="I269" s="27"/>
      <c r="J269" s="27"/>
      <c r="K269" s="27"/>
      <c r="L269" s="27"/>
    </row>
    <row r="270" spans="1:12" x14ac:dyDescent="0.2">
      <c r="A270" s="14"/>
      <c r="B270" s="14"/>
      <c r="C270" s="14" t="s">
        <v>80</v>
      </c>
      <c r="D270" s="17"/>
      <c r="E270" s="17"/>
      <c r="F270" s="17"/>
      <c r="G270" s="17"/>
    </row>
    <row r="271" spans="1:12" s="21" customFormat="1" ht="21" customHeight="1" x14ac:dyDescent="0.2">
      <c r="A271" s="18"/>
      <c r="B271" s="18"/>
      <c r="C271" s="30" t="s">
        <v>99</v>
      </c>
      <c r="D271" s="20">
        <f>D272</f>
        <v>0</v>
      </c>
      <c r="E271" s="20">
        <f>E272</f>
        <v>16185.2</v>
      </c>
      <c r="F271" s="20">
        <f>F272</f>
        <v>34682.6</v>
      </c>
      <c r="G271" s="20">
        <f>G272</f>
        <v>46243.4</v>
      </c>
      <c r="I271" s="22"/>
      <c r="J271" s="22"/>
      <c r="K271" s="22"/>
      <c r="L271" s="22"/>
    </row>
    <row r="272" spans="1:12" ht="43.5" customHeight="1" x14ac:dyDescent="0.2">
      <c r="A272" s="14"/>
      <c r="B272" s="14"/>
      <c r="C272" s="29" t="s">
        <v>160</v>
      </c>
      <c r="D272" s="17"/>
      <c r="E272" s="17">
        <v>16185.2</v>
      </c>
      <c r="F272" s="17">
        <v>34682.6</v>
      </c>
      <c r="G272" s="17">
        <v>46243.4</v>
      </c>
    </row>
    <row r="273" spans="1:12" s="21" customFormat="1" ht="59.25" customHeight="1" x14ac:dyDescent="0.2">
      <c r="A273" s="18">
        <v>1196</v>
      </c>
      <c r="B273" s="18">
        <v>12001</v>
      </c>
      <c r="C273" s="19" t="s">
        <v>161</v>
      </c>
      <c r="D273" s="20">
        <f>D275</f>
        <v>41867.800000000003</v>
      </c>
      <c r="E273" s="20">
        <f t="shared" ref="E273:G273" si="56">E275</f>
        <v>100482.6</v>
      </c>
      <c r="F273" s="20">
        <f t="shared" si="56"/>
        <v>167470.9</v>
      </c>
      <c r="G273" s="20">
        <f t="shared" si="56"/>
        <v>177470.9</v>
      </c>
      <c r="I273" s="22"/>
      <c r="J273" s="22"/>
      <c r="K273" s="22"/>
      <c r="L273" s="22"/>
    </row>
    <row r="274" spans="1:12" s="21" customFormat="1" x14ac:dyDescent="0.2">
      <c r="A274" s="18"/>
      <c r="B274" s="18"/>
      <c r="C274" s="14" t="s">
        <v>16</v>
      </c>
      <c r="D274" s="20"/>
      <c r="E274" s="20"/>
      <c r="F274" s="20"/>
      <c r="G274" s="20"/>
      <c r="I274" s="22"/>
      <c r="J274" s="22"/>
      <c r="K274" s="22"/>
      <c r="L274" s="22"/>
    </row>
    <row r="275" spans="1:12" s="26" customFormat="1" ht="21" customHeight="1" x14ac:dyDescent="0.2">
      <c r="A275" s="23"/>
      <c r="B275" s="23"/>
      <c r="C275" s="24" t="s">
        <v>70</v>
      </c>
      <c r="D275" s="25">
        <v>41867.800000000003</v>
      </c>
      <c r="E275" s="25">
        <v>100482.6</v>
      </c>
      <c r="F275" s="25">
        <v>167470.9</v>
      </c>
      <c r="G275" s="25">
        <v>177470.9</v>
      </c>
      <c r="I275" s="27"/>
      <c r="J275" s="27"/>
      <c r="K275" s="27"/>
      <c r="L275" s="27"/>
    </row>
    <row r="276" spans="1:12" s="21" customFormat="1" ht="58.5" customHeight="1" x14ac:dyDescent="0.2">
      <c r="A276" s="18">
        <v>1198</v>
      </c>
      <c r="B276" s="18">
        <v>11003</v>
      </c>
      <c r="C276" s="19" t="s">
        <v>162</v>
      </c>
      <c r="D276" s="20">
        <f>D278</f>
        <v>0</v>
      </c>
      <c r="E276" s="20">
        <f t="shared" ref="E276:G276" si="57">E278</f>
        <v>0</v>
      </c>
      <c r="F276" s="20">
        <f t="shared" si="57"/>
        <v>0</v>
      </c>
      <c r="G276" s="20">
        <f t="shared" si="57"/>
        <v>15000</v>
      </c>
      <c r="I276" s="22"/>
      <c r="J276" s="22"/>
      <c r="K276" s="22"/>
      <c r="L276" s="22"/>
    </row>
    <row r="277" spans="1:12" s="21" customFormat="1" x14ac:dyDescent="0.2">
      <c r="A277" s="18"/>
      <c r="B277" s="18"/>
      <c r="C277" s="14" t="s">
        <v>16</v>
      </c>
      <c r="D277" s="20"/>
      <c r="E277" s="20"/>
      <c r="F277" s="20"/>
      <c r="G277" s="20"/>
      <c r="I277" s="22"/>
      <c r="J277" s="22"/>
      <c r="K277" s="22"/>
      <c r="L277" s="22"/>
    </row>
    <row r="278" spans="1:12" s="26" customFormat="1" ht="21" customHeight="1" x14ac:dyDescent="0.2">
      <c r="A278" s="23"/>
      <c r="B278" s="23"/>
      <c r="C278" s="24" t="s">
        <v>137</v>
      </c>
      <c r="D278" s="25">
        <v>0</v>
      </c>
      <c r="E278" s="25">
        <v>0</v>
      </c>
      <c r="F278" s="25">
        <v>0</v>
      </c>
      <c r="G278" s="25">
        <v>15000</v>
      </c>
      <c r="I278" s="27"/>
      <c r="J278" s="27"/>
      <c r="K278" s="27"/>
      <c r="L278" s="27"/>
    </row>
    <row r="279" spans="1:12" x14ac:dyDescent="0.2">
      <c r="A279" s="14"/>
      <c r="B279" s="14"/>
      <c r="C279" s="28"/>
      <c r="D279" s="17"/>
      <c r="E279" s="17"/>
      <c r="F279" s="17"/>
      <c r="G279" s="17"/>
    </row>
    <row r="280" spans="1:12" s="12" customFormat="1" ht="22.5" customHeight="1" x14ac:dyDescent="0.2">
      <c r="A280" s="14"/>
      <c r="B280" s="15"/>
      <c r="C280" s="15" t="s">
        <v>163</v>
      </c>
      <c r="D280" s="16">
        <f t="shared" ref="D280:G280" si="58">D282+D285+D288</f>
        <v>2877305.1999999997</v>
      </c>
      <c r="E280" s="16">
        <f t="shared" si="58"/>
        <v>20010552.800000001</v>
      </c>
      <c r="F280" s="16">
        <f t="shared" si="58"/>
        <v>53157579.300000004</v>
      </c>
      <c r="G280" s="16">
        <f t="shared" si="58"/>
        <v>67856650.5</v>
      </c>
      <c r="I280" s="13"/>
      <c r="J280" s="13"/>
      <c r="K280" s="13"/>
      <c r="L280" s="13"/>
    </row>
    <row r="281" spans="1:12" s="12" customFormat="1" x14ac:dyDescent="0.2">
      <c r="A281" s="14"/>
      <c r="B281" s="14"/>
      <c r="C281" s="14" t="s">
        <v>14</v>
      </c>
      <c r="D281" s="17"/>
      <c r="E281" s="17"/>
      <c r="F281" s="17"/>
      <c r="G281" s="17"/>
      <c r="I281" s="13"/>
      <c r="J281" s="13"/>
      <c r="K281" s="13"/>
      <c r="L281" s="13"/>
    </row>
    <row r="282" spans="1:12" s="21" customFormat="1" ht="42" customHeight="1" x14ac:dyDescent="0.2">
      <c r="A282" s="18">
        <v>1169</v>
      </c>
      <c r="B282" s="18">
        <v>31001</v>
      </c>
      <c r="C282" s="19" t="s">
        <v>164</v>
      </c>
      <c r="D282" s="20">
        <f>D284</f>
        <v>2877305.1999999997</v>
      </c>
      <c r="E282" s="20">
        <f t="shared" ref="E282:G282" si="59">E284</f>
        <v>19706552.800000001</v>
      </c>
      <c r="F282" s="20">
        <f t="shared" si="59"/>
        <v>52298329.300000004</v>
      </c>
      <c r="G282" s="20">
        <f t="shared" si="59"/>
        <v>66497400.5</v>
      </c>
      <c r="I282" s="22"/>
      <c r="J282" s="22"/>
      <c r="K282" s="22"/>
      <c r="L282" s="22"/>
    </row>
    <row r="283" spans="1:12" s="21" customFormat="1" x14ac:dyDescent="0.2">
      <c r="A283" s="18"/>
      <c r="B283" s="18"/>
      <c r="C283" s="14" t="s">
        <v>16</v>
      </c>
      <c r="D283" s="20"/>
      <c r="E283" s="20"/>
      <c r="F283" s="20"/>
      <c r="G283" s="20"/>
      <c r="I283" s="22"/>
      <c r="J283" s="22"/>
      <c r="K283" s="22"/>
      <c r="L283" s="22"/>
    </row>
    <row r="284" spans="1:12" s="26" customFormat="1" ht="21" customHeight="1" x14ac:dyDescent="0.2">
      <c r="A284" s="23"/>
      <c r="B284" s="23"/>
      <c r="C284" s="24" t="s">
        <v>165</v>
      </c>
      <c r="D284" s="25">
        <v>2877305.1999999997</v>
      </c>
      <c r="E284" s="25">
        <v>19706552.800000001</v>
      </c>
      <c r="F284" s="25">
        <v>52298329.300000004</v>
      </c>
      <c r="G284" s="25">
        <v>66497400.5</v>
      </c>
      <c r="I284" s="27"/>
      <c r="J284" s="27"/>
      <c r="K284" s="27"/>
      <c r="L284" s="27"/>
    </row>
    <row r="285" spans="1:12" s="21" customFormat="1" ht="42" customHeight="1" x14ac:dyDescent="0.2">
      <c r="A285" s="18">
        <v>1204</v>
      </c>
      <c r="B285" s="18">
        <v>31001</v>
      </c>
      <c r="C285" s="19" t="s">
        <v>166</v>
      </c>
      <c r="D285" s="20">
        <f>D287</f>
        <v>0</v>
      </c>
      <c r="E285" s="20">
        <f t="shared" ref="E285:G285" si="60">E287</f>
        <v>4000</v>
      </c>
      <c r="F285" s="20">
        <f t="shared" si="60"/>
        <v>159250</v>
      </c>
      <c r="G285" s="20">
        <f t="shared" si="60"/>
        <v>159250</v>
      </c>
      <c r="I285" s="22"/>
      <c r="J285" s="22"/>
      <c r="K285" s="22"/>
      <c r="L285" s="22"/>
    </row>
    <row r="286" spans="1:12" s="21" customFormat="1" x14ac:dyDescent="0.2">
      <c r="A286" s="18"/>
      <c r="B286" s="18"/>
      <c r="C286" s="14" t="s">
        <v>16</v>
      </c>
      <c r="D286" s="20"/>
      <c r="E286" s="20"/>
      <c r="F286" s="20"/>
      <c r="G286" s="20"/>
      <c r="I286" s="22"/>
      <c r="J286" s="22"/>
      <c r="K286" s="22"/>
      <c r="L286" s="22"/>
    </row>
    <row r="287" spans="1:12" s="26" customFormat="1" ht="21" customHeight="1" x14ac:dyDescent="0.2">
      <c r="A287" s="23"/>
      <c r="B287" s="23"/>
      <c r="C287" s="24" t="s">
        <v>165</v>
      </c>
      <c r="D287" s="25"/>
      <c r="E287" s="25">
        <v>4000</v>
      </c>
      <c r="F287" s="25">
        <v>159250</v>
      </c>
      <c r="G287" s="25">
        <v>159250</v>
      </c>
      <c r="I287" s="27"/>
      <c r="J287" s="27"/>
      <c r="K287" s="27"/>
      <c r="L287" s="27"/>
    </row>
    <row r="288" spans="1:12" s="21" customFormat="1" ht="32.25" customHeight="1" x14ac:dyDescent="0.2">
      <c r="A288" s="18">
        <v>9001</v>
      </c>
      <c r="B288" s="18">
        <v>31001</v>
      </c>
      <c r="C288" s="19" t="s">
        <v>167</v>
      </c>
      <c r="D288" s="20">
        <f>D290</f>
        <v>0</v>
      </c>
      <c r="E288" s="20">
        <f t="shared" ref="E288:G288" si="61">E290</f>
        <v>300000</v>
      </c>
      <c r="F288" s="20">
        <f t="shared" si="61"/>
        <v>700000</v>
      </c>
      <c r="G288" s="20">
        <f t="shared" si="61"/>
        <v>1200000</v>
      </c>
      <c r="I288" s="22"/>
      <c r="J288" s="22"/>
      <c r="K288" s="22"/>
      <c r="L288" s="22"/>
    </row>
    <row r="289" spans="1:12" s="21" customFormat="1" x14ac:dyDescent="0.2">
      <c r="A289" s="18"/>
      <c r="B289" s="18"/>
      <c r="C289" s="14" t="s">
        <v>16</v>
      </c>
      <c r="D289" s="20"/>
      <c r="E289" s="20"/>
      <c r="F289" s="20"/>
      <c r="G289" s="20"/>
      <c r="I289" s="22"/>
      <c r="J289" s="22"/>
      <c r="K289" s="22"/>
      <c r="L289" s="22"/>
    </row>
    <row r="290" spans="1:12" s="26" customFormat="1" ht="21" customHeight="1" x14ac:dyDescent="0.2">
      <c r="A290" s="23"/>
      <c r="B290" s="23"/>
      <c r="C290" s="24" t="s">
        <v>165</v>
      </c>
      <c r="D290" s="25"/>
      <c r="E290" s="25">
        <v>300000</v>
      </c>
      <c r="F290" s="25">
        <v>700000</v>
      </c>
      <c r="G290" s="25">
        <v>1200000</v>
      </c>
      <c r="I290" s="27"/>
      <c r="J290" s="27"/>
      <c r="K290" s="27"/>
      <c r="L290" s="27"/>
    </row>
    <row r="291" spans="1:12" x14ac:dyDescent="0.2">
      <c r="A291" s="14"/>
      <c r="B291" s="14"/>
      <c r="C291" s="28"/>
      <c r="D291" s="17"/>
      <c r="E291" s="17"/>
      <c r="F291" s="17"/>
      <c r="G291" s="17"/>
    </row>
    <row r="292" spans="1:12" s="12" customFormat="1" ht="44.25" customHeight="1" x14ac:dyDescent="0.2">
      <c r="A292" s="14"/>
      <c r="B292" s="15"/>
      <c r="C292" s="15" t="s">
        <v>168</v>
      </c>
      <c r="D292" s="16">
        <f>D294</f>
        <v>0</v>
      </c>
      <c r="E292" s="16">
        <f>E294</f>
        <v>180000</v>
      </c>
      <c r="F292" s="16">
        <f>F294</f>
        <v>380000</v>
      </c>
      <c r="G292" s="16">
        <f>G294</f>
        <v>560000</v>
      </c>
      <c r="I292" s="13"/>
      <c r="J292" s="13"/>
      <c r="K292" s="13"/>
      <c r="L292" s="13"/>
    </row>
    <row r="293" spans="1:12" s="12" customFormat="1" x14ac:dyDescent="0.2">
      <c r="A293" s="14"/>
      <c r="B293" s="14"/>
      <c r="C293" s="14" t="s">
        <v>14</v>
      </c>
      <c r="D293" s="17"/>
      <c r="E293" s="17"/>
      <c r="F293" s="17"/>
      <c r="G293" s="17"/>
      <c r="I293" s="13"/>
      <c r="J293" s="13"/>
      <c r="K293" s="13"/>
      <c r="L293" s="13"/>
    </row>
    <row r="294" spans="1:12" s="21" customFormat="1" ht="43.5" customHeight="1" x14ac:dyDescent="0.2">
      <c r="A294" s="18">
        <v>1098</v>
      </c>
      <c r="B294" s="18">
        <v>12001</v>
      </c>
      <c r="C294" s="19" t="s">
        <v>169</v>
      </c>
      <c r="D294" s="20">
        <f>D296</f>
        <v>0</v>
      </c>
      <c r="E294" s="20">
        <f t="shared" ref="E294:G294" si="62">E296</f>
        <v>180000</v>
      </c>
      <c r="F294" s="20">
        <f t="shared" si="62"/>
        <v>380000</v>
      </c>
      <c r="G294" s="20">
        <f t="shared" si="62"/>
        <v>560000</v>
      </c>
      <c r="I294" s="22"/>
      <c r="J294" s="22"/>
      <c r="K294" s="22"/>
      <c r="L294" s="22"/>
    </row>
    <row r="295" spans="1:12" s="21" customFormat="1" x14ac:dyDescent="0.2">
      <c r="A295" s="18"/>
      <c r="B295" s="18"/>
      <c r="C295" s="14" t="s">
        <v>16</v>
      </c>
      <c r="D295" s="20"/>
      <c r="E295" s="20"/>
      <c r="F295" s="20"/>
      <c r="G295" s="20"/>
      <c r="I295" s="22"/>
      <c r="J295" s="22"/>
      <c r="K295" s="22"/>
      <c r="L295" s="22"/>
    </row>
    <row r="296" spans="1:12" s="26" customFormat="1" ht="21" customHeight="1" x14ac:dyDescent="0.2">
      <c r="A296" s="23"/>
      <c r="B296" s="23"/>
      <c r="C296" s="24" t="s">
        <v>70</v>
      </c>
      <c r="D296" s="25"/>
      <c r="E296" s="25">
        <v>180000</v>
      </c>
      <c r="F296" s="25">
        <v>380000</v>
      </c>
      <c r="G296" s="25">
        <v>560000</v>
      </c>
      <c r="I296" s="27"/>
      <c r="J296" s="27"/>
      <c r="K296" s="27"/>
      <c r="L296" s="27"/>
    </row>
    <row r="297" spans="1:12" x14ac:dyDescent="0.2">
      <c r="A297" s="14"/>
      <c r="B297" s="14"/>
      <c r="C297" s="28"/>
      <c r="D297" s="17"/>
      <c r="E297" s="17"/>
      <c r="F297" s="17"/>
      <c r="G297" s="17"/>
    </row>
    <row r="298" spans="1:12" s="12" customFormat="1" ht="44.25" customHeight="1" x14ac:dyDescent="0.2">
      <c r="A298" s="14"/>
      <c r="B298" s="15"/>
      <c r="C298" s="15" t="s">
        <v>170</v>
      </c>
      <c r="D298" s="16">
        <f>D300+D314+D317</f>
        <v>6800</v>
      </c>
      <c r="E298" s="16">
        <f>E300+E314+E317</f>
        <v>1813445</v>
      </c>
      <c r="F298" s="16">
        <f>F300+F314+F317</f>
        <v>5420705</v>
      </c>
      <c r="G298" s="16">
        <f>G300+G314+G317</f>
        <v>9027300.3000000007</v>
      </c>
      <c r="I298" s="13"/>
      <c r="J298" s="13"/>
      <c r="K298" s="13"/>
      <c r="L298" s="13"/>
    </row>
    <row r="299" spans="1:12" s="12" customFormat="1" x14ac:dyDescent="0.2">
      <c r="A299" s="14"/>
      <c r="B299" s="14"/>
      <c r="C299" s="14" t="s">
        <v>14</v>
      </c>
      <c r="D299" s="17"/>
      <c r="E299" s="17"/>
      <c r="F299" s="17"/>
      <c r="G299" s="17"/>
      <c r="I299" s="13"/>
      <c r="J299" s="13"/>
      <c r="K299" s="13"/>
      <c r="L299" s="13"/>
    </row>
    <row r="300" spans="1:12" s="21" customFormat="1" ht="39" customHeight="1" x14ac:dyDescent="0.2">
      <c r="A300" s="18">
        <v>1049</v>
      </c>
      <c r="B300" s="18">
        <v>21001</v>
      </c>
      <c r="C300" s="19" t="s">
        <v>171</v>
      </c>
      <c r="D300" s="20">
        <f>D302+D311</f>
        <v>0</v>
      </c>
      <c r="E300" s="20">
        <f t="shared" ref="E300:G300" si="63">E302+E311</f>
        <v>1725506</v>
      </c>
      <c r="F300" s="20">
        <f t="shared" si="63"/>
        <v>5176517</v>
      </c>
      <c r="G300" s="20">
        <f t="shared" si="63"/>
        <v>8627528</v>
      </c>
      <c r="I300" s="22"/>
      <c r="J300" s="22"/>
      <c r="K300" s="22"/>
      <c r="L300" s="22"/>
    </row>
    <row r="301" spans="1:12" s="21" customFormat="1" x14ac:dyDescent="0.2">
      <c r="A301" s="18"/>
      <c r="B301" s="18"/>
      <c r="C301" s="14" t="s">
        <v>16</v>
      </c>
      <c r="D301" s="20"/>
      <c r="E301" s="20"/>
      <c r="F301" s="20"/>
      <c r="G301" s="20"/>
      <c r="I301" s="22"/>
      <c r="J301" s="22"/>
      <c r="K301" s="22"/>
      <c r="L301" s="22"/>
    </row>
    <row r="302" spans="1:12" s="26" customFormat="1" ht="42" customHeight="1" x14ac:dyDescent="0.2">
      <c r="A302" s="23"/>
      <c r="B302" s="23"/>
      <c r="C302" s="24" t="s">
        <v>172</v>
      </c>
      <c r="D302" s="25">
        <f>D304+D308</f>
        <v>0</v>
      </c>
      <c r="E302" s="25">
        <f t="shared" ref="E302:G302" si="64">E304+E308</f>
        <v>47407</v>
      </c>
      <c r="F302" s="25">
        <f t="shared" si="64"/>
        <v>142222</v>
      </c>
      <c r="G302" s="25">
        <f t="shared" si="64"/>
        <v>237037</v>
      </c>
      <c r="I302" s="27"/>
      <c r="J302" s="27"/>
      <c r="K302" s="27"/>
      <c r="L302" s="27"/>
    </row>
    <row r="303" spans="1:12" x14ac:dyDescent="0.2">
      <c r="A303" s="14"/>
      <c r="B303" s="14"/>
      <c r="C303" s="14" t="s">
        <v>80</v>
      </c>
      <c r="D303" s="17"/>
      <c r="E303" s="17"/>
      <c r="F303" s="17"/>
      <c r="G303" s="17"/>
    </row>
    <row r="304" spans="1:12" s="21" customFormat="1" ht="44.25" customHeight="1" x14ac:dyDescent="0.2">
      <c r="A304" s="18"/>
      <c r="B304" s="18"/>
      <c r="C304" s="30" t="s">
        <v>173</v>
      </c>
      <c r="D304" s="20">
        <f>D306</f>
        <v>0</v>
      </c>
      <c r="E304" s="20">
        <f>E306</f>
        <v>38832</v>
      </c>
      <c r="F304" s="20">
        <f>F306</f>
        <v>116497</v>
      </c>
      <c r="G304" s="20">
        <f>G306</f>
        <v>194161.8</v>
      </c>
      <c r="I304" s="22"/>
      <c r="J304" s="22"/>
      <c r="K304" s="22"/>
      <c r="L304" s="22"/>
    </row>
    <row r="305" spans="1:12" x14ac:dyDescent="0.2">
      <c r="A305" s="14"/>
      <c r="B305" s="14"/>
      <c r="C305" s="29" t="s">
        <v>14</v>
      </c>
      <c r="D305" s="17"/>
      <c r="E305" s="17"/>
      <c r="F305" s="17"/>
      <c r="G305" s="17"/>
    </row>
    <row r="306" spans="1:12" s="21" customFormat="1" ht="34.5" x14ac:dyDescent="0.2">
      <c r="A306" s="18"/>
      <c r="B306" s="18"/>
      <c r="C306" s="30" t="s">
        <v>174</v>
      </c>
      <c r="D306" s="20">
        <f>D307</f>
        <v>0</v>
      </c>
      <c r="E306" s="20">
        <f>E307</f>
        <v>38832</v>
      </c>
      <c r="F306" s="20">
        <f>F307</f>
        <v>116497</v>
      </c>
      <c r="G306" s="20">
        <f>G307</f>
        <v>194161.8</v>
      </c>
      <c r="I306" s="22"/>
      <c r="J306" s="22"/>
      <c r="K306" s="22"/>
      <c r="L306" s="22"/>
    </row>
    <row r="307" spans="1:12" x14ac:dyDescent="0.2">
      <c r="A307" s="14"/>
      <c r="B307" s="14"/>
      <c r="C307" s="29" t="s">
        <v>175</v>
      </c>
      <c r="D307" s="17"/>
      <c r="E307" s="17">
        <v>38832</v>
      </c>
      <c r="F307" s="17">
        <v>116497</v>
      </c>
      <c r="G307" s="17">
        <v>194161.8</v>
      </c>
    </row>
    <row r="308" spans="1:12" s="21" customFormat="1" ht="40.5" customHeight="1" x14ac:dyDescent="0.2">
      <c r="A308" s="18"/>
      <c r="B308" s="18"/>
      <c r="C308" s="30" t="s">
        <v>176</v>
      </c>
      <c r="D308" s="20">
        <f>D310</f>
        <v>0</v>
      </c>
      <c r="E308" s="20">
        <f>E310</f>
        <v>8575</v>
      </c>
      <c r="F308" s="20">
        <f>F310</f>
        <v>25725</v>
      </c>
      <c r="G308" s="20">
        <f>G310</f>
        <v>42875.199999999997</v>
      </c>
      <c r="I308" s="22"/>
      <c r="J308" s="22"/>
      <c r="K308" s="22"/>
      <c r="L308" s="22"/>
    </row>
    <row r="309" spans="1:12" x14ac:dyDescent="0.2">
      <c r="A309" s="14"/>
      <c r="B309" s="14"/>
      <c r="C309" s="29" t="s">
        <v>14</v>
      </c>
      <c r="D309" s="17"/>
      <c r="E309" s="17"/>
      <c r="F309" s="17"/>
      <c r="G309" s="17"/>
    </row>
    <row r="310" spans="1:12" s="21" customFormat="1" ht="39.75" customHeight="1" x14ac:dyDescent="0.2">
      <c r="A310" s="18"/>
      <c r="B310" s="18"/>
      <c r="C310" s="30" t="s">
        <v>177</v>
      </c>
      <c r="D310" s="20"/>
      <c r="E310" s="20">
        <v>8575</v>
      </c>
      <c r="F310" s="20">
        <v>25725</v>
      </c>
      <c r="G310" s="20">
        <v>42875.199999999997</v>
      </c>
      <c r="I310" s="22"/>
      <c r="J310" s="22"/>
      <c r="K310" s="22"/>
      <c r="L310" s="22"/>
    </row>
    <row r="311" spans="1:12" s="26" customFormat="1" ht="24.75" customHeight="1" x14ac:dyDescent="0.2">
      <c r="A311" s="23"/>
      <c r="B311" s="23"/>
      <c r="C311" s="24" t="s">
        <v>70</v>
      </c>
      <c r="D311" s="25">
        <f>D313</f>
        <v>0</v>
      </c>
      <c r="E311" s="25">
        <f t="shared" ref="E311:G311" si="65">E313</f>
        <v>1678099</v>
      </c>
      <c r="F311" s="25">
        <f t="shared" si="65"/>
        <v>5034295</v>
      </c>
      <c r="G311" s="25">
        <f t="shared" si="65"/>
        <v>8390491</v>
      </c>
      <c r="I311" s="27"/>
      <c r="J311" s="27"/>
      <c r="K311" s="27"/>
      <c r="L311" s="27"/>
    </row>
    <row r="312" spans="1:12" x14ac:dyDescent="0.2">
      <c r="A312" s="14"/>
      <c r="B312" s="14"/>
      <c r="C312" s="14" t="s">
        <v>80</v>
      </c>
      <c r="D312" s="17"/>
      <c r="E312" s="17"/>
      <c r="F312" s="17"/>
      <c r="G312" s="17"/>
    </row>
    <row r="313" spans="1:12" s="21" customFormat="1" ht="41.25" customHeight="1" x14ac:dyDescent="0.2">
      <c r="A313" s="18"/>
      <c r="B313" s="18"/>
      <c r="C313" s="30" t="s">
        <v>178</v>
      </c>
      <c r="D313" s="20"/>
      <c r="E313" s="20">
        <v>1678099</v>
      </c>
      <c r="F313" s="20">
        <v>5034295</v>
      </c>
      <c r="G313" s="20">
        <v>8390491</v>
      </c>
      <c r="I313" s="22"/>
      <c r="J313" s="22"/>
      <c r="K313" s="22"/>
      <c r="L313" s="22"/>
    </row>
    <row r="314" spans="1:12" s="21" customFormat="1" ht="23.25" customHeight="1" x14ac:dyDescent="0.2">
      <c r="A314" s="18">
        <v>1049</v>
      </c>
      <c r="B314" s="18">
        <v>21002</v>
      </c>
      <c r="C314" s="19" t="s">
        <v>179</v>
      </c>
      <c r="D314" s="20">
        <f>D316</f>
        <v>0</v>
      </c>
      <c r="E314" s="20">
        <f t="shared" ref="E314:G314" si="66">E316</f>
        <v>74494</v>
      </c>
      <c r="F314" s="20">
        <f t="shared" si="66"/>
        <v>223483</v>
      </c>
      <c r="G314" s="20">
        <f t="shared" si="66"/>
        <v>372472</v>
      </c>
      <c r="I314" s="22"/>
      <c r="J314" s="22"/>
      <c r="K314" s="22"/>
      <c r="L314" s="22"/>
    </row>
    <row r="315" spans="1:12" s="21" customFormat="1" x14ac:dyDescent="0.2">
      <c r="A315" s="18"/>
      <c r="B315" s="18"/>
      <c r="C315" s="14" t="s">
        <v>16</v>
      </c>
      <c r="D315" s="20"/>
      <c r="E315" s="20"/>
      <c r="F315" s="20"/>
      <c r="G315" s="20"/>
      <c r="I315" s="22"/>
      <c r="J315" s="22"/>
      <c r="K315" s="22"/>
      <c r="L315" s="22"/>
    </row>
    <row r="316" spans="1:12" s="26" customFormat="1" ht="21" customHeight="1" x14ac:dyDescent="0.2">
      <c r="A316" s="23"/>
      <c r="B316" s="23"/>
      <c r="C316" s="24" t="s">
        <v>70</v>
      </c>
      <c r="D316" s="25"/>
      <c r="E316" s="25">
        <v>74494</v>
      </c>
      <c r="F316" s="25">
        <v>223483</v>
      </c>
      <c r="G316" s="25">
        <v>372472</v>
      </c>
      <c r="I316" s="27"/>
      <c r="J316" s="27"/>
      <c r="K316" s="27"/>
      <c r="L316" s="27"/>
    </row>
    <row r="317" spans="1:12" s="21" customFormat="1" ht="43.5" customHeight="1" x14ac:dyDescent="0.2">
      <c r="A317" s="18">
        <v>9004</v>
      </c>
      <c r="B317" s="18">
        <v>31001</v>
      </c>
      <c r="C317" s="19" t="s">
        <v>180</v>
      </c>
      <c r="D317" s="20">
        <f>D319</f>
        <v>6800</v>
      </c>
      <c r="E317" s="20">
        <f t="shared" ref="E317:G317" si="67">E319</f>
        <v>13445</v>
      </c>
      <c r="F317" s="20">
        <f t="shared" si="67"/>
        <v>20705</v>
      </c>
      <c r="G317" s="20">
        <f t="shared" si="67"/>
        <v>27300.3</v>
      </c>
      <c r="I317" s="22"/>
      <c r="J317" s="22"/>
      <c r="K317" s="22"/>
      <c r="L317" s="22"/>
    </row>
    <row r="318" spans="1:12" s="21" customFormat="1" x14ac:dyDescent="0.2">
      <c r="A318" s="18"/>
      <c r="B318" s="18"/>
      <c r="C318" s="14" t="s">
        <v>16</v>
      </c>
      <c r="D318" s="20"/>
      <c r="E318" s="20"/>
      <c r="F318" s="20"/>
      <c r="G318" s="20"/>
      <c r="I318" s="22"/>
      <c r="J318" s="22"/>
      <c r="K318" s="22"/>
      <c r="L318" s="22"/>
    </row>
    <row r="319" spans="1:12" s="26" customFormat="1" ht="62.25" customHeight="1" x14ac:dyDescent="0.2">
      <c r="A319" s="23"/>
      <c r="B319" s="23"/>
      <c r="C319" s="24" t="s">
        <v>181</v>
      </c>
      <c r="D319" s="25">
        <v>6800</v>
      </c>
      <c r="E319" s="25">
        <v>13445</v>
      </c>
      <c r="F319" s="25">
        <v>20705</v>
      </c>
      <c r="G319" s="25">
        <v>27300.3</v>
      </c>
      <c r="I319" s="27"/>
      <c r="J319" s="27"/>
      <c r="K319" s="27"/>
      <c r="L319" s="27"/>
    </row>
    <row r="320" spans="1:12" x14ac:dyDescent="0.2">
      <c r="A320" s="14"/>
      <c r="B320" s="14"/>
      <c r="C320" s="28"/>
      <c r="D320" s="17"/>
      <c r="E320" s="17"/>
      <c r="F320" s="17"/>
      <c r="G320" s="17"/>
    </row>
    <row r="321" spans="1:12" s="12" customFormat="1" ht="24.75" customHeight="1" x14ac:dyDescent="0.2">
      <c r="A321" s="14"/>
      <c r="B321" s="15"/>
      <c r="C321" s="15" t="s">
        <v>182</v>
      </c>
      <c r="D321" s="16">
        <f>D323</f>
        <v>0</v>
      </c>
      <c r="E321" s="16">
        <f>E323</f>
        <v>26434.400000000001</v>
      </c>
      <c r="F321" s="16">
        <f>F323</f>
        <v>52868.800000000003</v>
      </c>
      <c r="G321" s="16">
        <f>G323</f>
        <v>52868.800000000003</v>
      </c>
      <c r="I321" s="13"/>
      <c r="J321" s="13"/>
      <c r="K321" s="13"/>
      <c r="L321" s="13"/>
    </row>
    <row r="322" spans="1:12" s="12" customFormat="1" x14ac:dyDescent="0.2">
      <c r="A322" s="14"/>
      <c r="B322" s="14"/>
      <c r="C322" s="14" t="s">
        <v>14</v>
      </c>
      <c r="D322" s="17"/>
      <c r="E322" s="17"/>
      <c r="F322" s="17"/>
      <c r="G322" s="17"/>
      <c r="I322" s="13"/>
      <c r="J322" s="13"/>
      <c r="K322" s="13"/>
      <c r="L322" s="13"/>
    </row>
    <row r="323" spans="1:12" s="21" customFormat="1" ht="39.75" customHeight="1" x14ac:dyDescent="0.2">
      <c r="A323" s="18">
        <v>1108</v>
      </c>
      <c r="B323" s="18">
        <v>31001</v>
      </c>
      <c r="C323" s="19" t="s">
        <v>183</v>
      </c>
      <c r="D323" s="20">
        <f>D325</f>
        <v>0</v>
      </c>
      <c r="E323" s="20">
        <f t="shared" ref="E323:G323" si="68">E325</f>
        <v>26434.400000000001</v>
      </c>
      <c r="F323" s="20">
        <f t="shared" si="68"/>
        <v>52868.800000000003</v>
      </c>
      <c r="G323" s="20">
        <f t="shared" si="68"/>
        <v>52868.800000000003</v>
      </c>
      <c r="I323" s="22"/>
      <c r="J323" s="22"/>
      <c r="K323" s="22"/>
      <c r="L323" s="22"/>
    </row>
    <row r="324" spans="1:12" s="21" customFormat="1" x14ac:dyDescent="0.2">
      <c r="A324" s="18"/>
      <c r="B324" s="18"/>
      <c r="C324" s="14" t="s">
        <v>16</v>
      </c>
      <c r="D324" s="20"/>
      <c r="E324" s="20"/>
      <c r="F324" s="20"/>
      <c r="G324" s="20"/>
      <c r="I324" s="22"/>
      <c r="J324" s="22"/>
      <c r="K324" s="22"/>
      <c r="L324" s="22"/>
    </row>
    <row r="325" spans="1:12" s="26" customFormat="1" ht="21" customHeight="1" x14ac:dyDescent="0.2">
      <c r="A325" s="23"/>
      <c r="B325" s="23"/>
      <c r="C325" s="24" t="s">
        <v>184</v>
      </c>
      <c r="D325" s="25"/>
      <c r="E325" s="25">
        <v>26434.400000000001</v>
      </c>
      <c r="F325" s="25">
        <v>52868.800000000003</v>
      </c>
      <c r="G325" s="25">
        <v>52868.800000000003</v>
      </c>
      <c r="I325" s="27"/>
      <c r="J325" s="27"/>
      <c r="K325" s="27"/>
      <c r="L325" s="27"/>
    </row>
    <row r="326" spans="1:12" x14ac:dyDescent="0.2">
      <c r="A326" s="14"/>
      <c r="B326" s="14"/>
      <c r="C326" s="28"/>
      <c r="D326" s="17"/>
      <c r="E326" s="17"/>
      <c r="F326" s="17"/>
      <c r="G326" s="17"/>
    </row>
    <row r="327" spans="1:12" s="12" customFormat="1" ht="39" customHeight="1" x14ac:dyDescent="0.2">
      <c r="A327" s="14"/>
      <c r="B327" s="15"/>
      <c r="C327" s="15" t="s">
        <v>185</v>
      </c>
      <c r="D327" s="16">
        <f>D329+D332+D338+D344</f>
        <v>26435.7</v>
      </c>
      <c r="E327" s="16">
        <f>E329+E332+E338+E344</f>
        <v>214584.90000000002</v>
      </c>
      <c r="F327" s="16">
        <f>F329+F332+F338+F344</f>
        <v>386020</v>
      </c>
      <c r="G327" s="16">
        <f>G329+G332+G338+G344</f>
        <v>471737.60000000003</v>
      </c>
      <c r="I327" s="13"/>
      <c r="J327" s="13"/>
      <c r="K327" s="13"/>
      <c r="L327" s="13"/>
    </row>
    <row r="328" spans="1:12" s="12" customFormat="1" x14ac:dyDescent="0.2">
      <c r="A328" s="14"/>
      <c r="B328" s="14"/>
      <c r="C328" s="14" t="s">
        <v>14</v>
      </c>
      <c r="D328" s="17"/>
      <c r="E328" s="17"/>
      <c r="F328" s="17"/>
      <c r="G328" s="17"/>
      <c r="I328" s="13"/>
      <c r="J328" s="13"/>
      <c r="K328" s="13"/>
      <c r="L328" s="13"/>
    </row>
    <row r="329" spans="1:12" s="21" customFormat="1" ht="58.5" customHeight="1" x14ac:dyDescent="0.2">
      <c r="A329" s="18">
        <v>1113</v>
      </c>
      <c r="B329" s="18">
        <v>31001</v>
      </c>
      <c r="C329" s="19" t="s">
        <v>186</v>
      </c>
      <c r="D329" s="20">
        <f>D331</f>
        <v>0</v>
      </c>
      <c r="E329" s="20">
        <f t="shared" ref="E329:G329" si="69">E331</f>
        <v>4471.5</v>
      </c>
      <c r="F329" s="20">
        <f t="shared" si="69"/>
        <v>4471.5</v>
      </c>
      <c r="G329" s="20">
        <f t="shared" si="69"/>
        <v>4471.5</v>
      </c>
      <c r="I329" s="22"/>
      <c r="J329" s="22"/>
      <c r="K329" s="22"/>
      <c r="L329" s="22"/>
    </row>
    <row r="330" spans="1:12" s="21" customFormat="1" x14ac:dyDescent="0.2">
      <c r="A330" s="18"/>
      <c r="B330" s="18"/>
      <c r="C330" s="14" t="s">
        <v>16</v>
      </c>
      <c r="D330" s="20"/>
      <c r="E330" s="20"/>
      <c r="F330" s="20"/>
      <c r="G330" s="20"/>
      <c r="I330" s="22"/>
      <c r="J330" s="22"/>
      <c r="K330" s="22"/>
      <c r="L330" s="22"/>
    </row>
    <row r="331" spans="1:12" s="26" customFormat="1" ht="41.25" customHeight="1" x14ac:dyDescent="0.2">
      <c r="A331" s="23"/>
      <c r="B331" s="23"/>
      <c r="C331" s="24" t="s">
        <v>187</v>
      </c>
      <c r="D331" s="25"/>
      <c r="E331" s="25">
        <v>4471.5</v>
      </c>
      <c r="F331" s="25">
        <v>4471.5</v>
      </c>
      <c r="G331" s="25">
        <v>4471.5</v>
      </c>
      <c r="I331" s="27"/>
      <c r="J331" s="27"/>
      <c r="K331" s="27"/>
      <c r="L331" s="27"/>
    </row>
    <row r="332" spans="1:12" s="21" customFormat="1" ht="58.5" customHeight="1" x14ac:dyDescent="0.2">
      <c r="A332" s="18">
        <v>1163</v>
      </c>
      <c r="B332" s="18">
        <v>12001</v>
      </c>
      <c r="C332" s="19" t="s">
        <v>188</v>
      </c>
      <c r="D332" s="20">
        <f>D334</f>
        <v>5006.3</v>
      </c>
      <c r="E332" s="20">
        <f t="shared" ref="E332:G332" si="70">E334</f>
        <v>10012.5</v>
      </c>
      <c r="F332" s="20">
        <f t="shared" si="70"/>
        <v>10012.5</v>
      </c>
      <c r="G332" s="20">
        <f t="shared" si="70"/>
        <v>10012.5</v>
      </c>
      <c r="I332" s="22"/>
      <c r="J332" s="22"/>
      <c r="K332" s="22"/>
      <c r="L332" s="22"/>
    </row>
    <row r="333" spans="1:12" s="21" customFormat="1" x14ac:dyDescent="0.2">
      <c r="A333" s="18"/>
      <c r="B333" s="18"/>
      <c r="C333" s="14" t="s">
        <v>16</v>
      </c>
      <c r="D333" s="20"/>
      <c r="E333" s="20"/>
      <c r="F333" s="20"/>
      <c r="G333" s="20"/>
      <c r="I333" s="22"/>
      <c r="J333" s="22"/>
      <c r="K333" s="22"/>
      <c r="L333" s="22"/>
    </row>
    <row r="334" spans="1:12" s="26" customFormat="1" ht="21" customHeight="1" x14ac:dyDescent="0.2">
      <c r="A334" s="23"/>
      <c r="B334" s="23"/>
      <c r="C334" s="24" t="s">
        <v>85</v>
      </c>
      <c r="D334" s="25">
        <f>D336</f>
        <v>5006.3</v>
      </c>
      <c r="E334" s="25">
        <f t="shared" ref="E334:G334" si="71">E336</f>
        <v>10012.5</v>
      </c>
      <c r="F334" s="25">
        <f t="shared" si="71"/>
        <v>10012.5</v>
      </c>
      <c r="G334" s="25">
        <f t="shared" si="71"/>
        <v>10012.5</v>
      </c>
      <c r="I334" s="27"/>
      <c r="J334" s="27"/>
      <c r="K334" s="27"/>
      <c r="L334" s="27"/>
    </row>
    <row r="335" spans="1:12" x14ac:dyDescent="0.2">
      <c r="A335" s="14"/>
      <c r="B335" s="14"/>
      <c r="C335" s="14" t="s">
        <v>80</v>
      </c>
      <c r="D335" s="17"/>
      <c r="E335" s="17"/>
      <c r="F335" s="17"/>
      <c r="G335" s="17"/>
    </row>
    <row r="336" spans="1:12" s="21" customFormat="1" ht="24" customHeight="1" x14ac:dyDescent="0.2">
      <c r="A336" s="18"/>
      <c r="B336" s="18"/>
      <c r="C336" s="30" t="s">
        <v>111</v>
      </c>
      <c r="D336" s="20">
        <f t="shared" ref="D336:G336" si="72">D337</f>
        <v>5006.3</v>
      </c>
      <c r="E336" s="20">
        <f t="shared" si="72"/>
        <v>10012.5</v>
      </c>
      <c r="F336" s="20">
        <f t="shared" si="72"/>
        <v>10012.5</v>
      </c>
      <c r="G336" s="20">
        <f t="shared" si="72"/>
        <v>10012.5</v>
      </c>
      <c r="I336" s="22"/>
      <c r="J336" s="22"/>
      <c r="K336" s="22"/>
      <c r="L336" s="22"/>
    </row>
    <row r="337" spans="1:12" ht="27.75" customHeight="1" x14ac:dyDescent="0.2">
      <c r="A337" s="14"/>
      <c r="B337" s="14"/>
      <c r="C337" s="29" t="s">
        <v>189</v>
      </c>
      <c r="D337" s="17">
        <v>5006.3</v>
      </c>
      <c r="E337" s="17">
        <v>10012.5</v>
      </c>
      <c r="F337" s="17">
        <v>10012.5</v>
      </c>
      <c r="G337" s="17">
        <v>10012.5</v>
      </c>
    </row>
    <row r="338" spans="1:12" s="21" customFormat="1" ht="21" customHeight="1" x14ac:dyDescent="0.2">
      <c r="A338" s="18">
        <v>1163</v>
      </c>
      <c r="B338" s="18">
        <v>32001</v>
      </c>
      <c r="C338" s="19" t="s">
        <v>190</v>
      </c>
      <c r="D338" s="20">
        <f>D340</f>
        <v>21429.4</v>
      </c>
      <c r="E338" s="20">
        <f t="shared" ref="E338:G338" si="73">E340</f>
        <v>171435.2</v>
      </c>
      <c r="F338" s="20">
        <f t="shared" si="73"/>
        <v>342870.3</v>
      </c>
      <c r="G338" s="20">
        <f t="shared" si="73"/>
        <v>428587.9</v>
      </c>
      <c r="I338" s="22"/>
      <c r="J338" s="22"/>
      <c r="K338" s="22"/>
      <c r="L338" s="22"/>
    </row>
    <row r="339" spans="1:12" s="21" customFormat="1" x14ac:dyDescent="0.2">
      <c r="A339" s="18"/>
      <c r="B339" s="18"/>
      <c r="C339" s="14" t="s">
        <v>16</v>
      </c>
      <c r="D339" s="20"/>
      <c r="E339" s="20"/>
      <c r="F339" s="20"/>
      <c r="G339" s="20"/>
      <c r="I339" s="22"/>
      <c r="J339" s="22"/>
      <c r="K339" s="22"/>
      <c r="L339" s="22"/>
    </row>
    <row r="340" spans="1:12" s="26" customFormat="1" ht="21" customHeight="1" x14ac:dyDescent="0.2">
      <c r="A340" s="23"/>
      <c r="B340" s="23"/>
      <c r="C340" s="24" t="s">
        <v>85</v>
      </c>
      <c r="D340" s="25">
        <f>D342</f>
        <v>21429.4</v>
      </c>
      <c r="E340" s="25">
        <f t="shared" ref="E340:G340" si="74">E342</f>
        <v>171435.2</v>
      </c>
      <c r="F340" s="25">
        <f t="shared" si="74"/>
        <v>342870.3</v>
      </c>
      <c r="G340" s="25">
        <f t="shared" si="74"/>
        <v>428587.9</v>
      </c>
      <c r="I340" s="27"/>
      <c r="J340" s="27"/>
      <c r="K340" s="27"/>
      <c r="L340" s="27"/>
    </row>
    <row r="341" spans="1:12" x14ac:dyDescent="0.2">
      <c r="A341" s="14"/>
      <c r="B341" s="14"/>
      <c r="C341" s="14" t="s">
        <v>80</v>
      </c>
      <c r="D341" s="17"/>
      <c r="E341" s="17"/>
      <c r="F341" s="17"/>
      <c r="G341" s="17"/>
    </row>
    <row r="342" spans="1:12" s="21" customFormat="1" ht="24" customHeight="1" x14ac:dyDescent="0.2">
      <c r="A342" s="18"/>
      <c r="B342" s="18"/>
      <c r="C342" s="30" t="s">
        <v>99</v>
      </c>
      <c r="D342" s="20">
        <f t="shared" ref="D342:G342" si="75">D343</f>
        <v>21429.4</v>
      </c>
      <c r="E342" s="20">
        <f t="shared" si="75"/>
        <v>171435.2</v>
      </c>
      <c r="F342" s="20">
        <f t="shared" si="75"/>
        <v>342870.3</v>
      </c>
      <c r="G342" s="20">
        <f t="shared" si="75"/>
        <v>428587.9</v>
      </c>
      <c r="I342" s="22"/>
      <c r="J342" s="22"/>
      <c r="K342" s="22"/>
      <c r="L342" s="22"/>
    </row>
    <row r="343" spans="1:12" ht="57.75" customHeight="1" x14ac:dyDescent="0.2">
      <c r="A343" s="14"/>
      <c r="B343" s="14"/>
      <c r="C343" s="29" t="s">
        <v>191</v>
      </c>
      <c r="D343" s="17">
        <v>21429.4</v>
      </c>
      <c r="E343" s="17">
        <v>171435.2</v>
      </c>
      <c r="F343" s="17">
        <v>342870.3</v>
      </c>
      <c r="G343" s="17">
        <v>428587.9</v>
      </c>
    </row>
    <row r="344" spans="1:12" s="21" customFormat="1" ht="21" customHeight="1" x14ac:dyDescent="0.2">
      <c r="A344" s="18">
        <v>1163</v>
      </c>
      <c r="B344" s="18">
        <v>32002</v>
      </c>
      <c r="C344" s="19" t="s">
        <v>192</v>
      </c>
      <c r="D344" s="20">
        <f>D346</f>
        <v>0</v>
      </c>
      <c r="E344" s="20">
        <f>E346</f>
        <v>28665.7</v>
      </c>
      <c r="F344" s="20">
        <f>F346</f>
        <v>28665.7</v>
      </c>
      <c r="G344" s="20">
        <f>G346</f>
        <v>28665.7</v>
      </c>
      <c r="I344" s="22"/>
      <c r="J344" s="22"/>
      <c r="K344" s="22"/>
      <c r="L344" s="22"/>
    </row>
    <row r="345" spans="1:12" s="21" customFormat="1" x14ac:dyDescent="0.2">
      <c r="A345" s="18"/>
      <c r="B345" s="18"/>
      <c r="C345" s="14" t="s">
        <v>16</v>
      </c>
      <c r="D345" s="20"/>
      <c r="E345" s="20"/>
      <c r="F345" s="20"/>
      <c r="G345" s="20"/>
      <c r="I345" s="22"/>
      <c r="J345" s="22"/>
      <c r="K345" s="22"/>
      <c r="L345" s="22"/>
    </row>
    <row r="346" spans="1:12" s="26" customFormat="1" ht="39" customHeight="1" x14ac:dyDescent="0.2">
      <c r="A346" s="23"/>
      <c r="B346" s="23"/>
      <c r="C346" s="24" t="s">
        <v>187</v>
      </c>
      <c r="D346" s="25">
        <f>D348</f>
        <v>0</v>
      </c>
      <c r="E346" s="25">
        <f>E348</f>
        <v>28665.7</v>
      </c>
      <c r="F346" s="25">
        <f>F348</f>
        <v>28665.7</v>
      </c>
      <c r="G346" s="25">
        <f>G348</f>
        <v>28665.7</v>
      </c>
      <c r="I346" s="27"/>
      <c r="J346" s="27"/>
      <c r="K346" s="27"/>
      <c r="L346" s="27"/>
    </row>
    <row r="347" spans="1:12" x14ac:dyDescent="0.2">
      <c r="A347" s="14"/>
      <c r="B347" s="14"/>
      <c r="C347" s="14" t="s">
        <v>80</v>
      </c>
      <c r="D347" s="17"/>
      <c r="E347" s="17"/>
      <c r="F347" s="17"/>
      <c r="G347" s="17"/>
    </row>
    <row r="348" spans="1:12" s="21" customFormat="1" ht="24" customHeight="1" x14ac:dyDescent="0.2">
      <c r="A348" s="18"/>
      <c r="B348" s="18"/>
      <c r="C348" s="30" t="s">
        <v>99</v>
      </c>
      <c r="D348" s="20">
        <f t="shared" ref="D348:G348" si="76">D349</f>
        <v>0</v>
      </c>
      <c r="E348" s="20">
        <f t="shared" si="76"/>
        <v>28665.7</v>
      </c>
      <c r="F348" s="20">
        <f t="shared" si="76"/>
        <v>28665.7</v>
      </c>
      <c r="G348" s="20">
        <f t="shared" si="76"/>
        <v>28665.7</v>
      </c>
      <c r="I348" s="22"/>
      <c r="J348" s="22"/>
      <c r="K348" s="22"/>
      <c r="L348" s="22"/>
    </row>
    <row r="349" spans="1:12" ht="38.25" customHeight="1" x14ac:dyDescent="0.2">
      <c r="A349" s="14"/>
      <c r="B349" s="14"/>
      <c r="C349" s="29" t="s">
        <v>193</v>
      </c>
      <c r="D349" s="17"/>
      <c r="E349" s="17">
        <v>28665.7</v>
      </c>
      <c r="F349" s="17">
        <v>28665.7</v>
      </c>
      <c r="G349" s="17">
        <v>28665.7</v>
      </c>
    </row>
    <row r="350" spans="1:12" x14ac:dyDescent="0.2">
      <c r="A350" s="14"/>
      <c r="B350" s="14"/>
      <c r="C350" s="28"/>
      <c r="D350" s="17"/>
      <c r="E350" s="17"/>
      <c r="F350" s="17"/>
      <c r="G350" s="17"/>
    </row>
    <row r="351" spans="1:12" s="12" customFormat="1" ht="34.5" x14ac:dyDescent="0.2">
      <c r="A351" s="14"/>
      <c r="B351" s="15"/>
      <c r="C351" s="15" t="s">
        <v>194</v>
      </c>
      <c r="D351" s="16">
        <f>D353</f>
        <v>0</v>
      </c>
      <c r="E351" s="16">
        <f>E353</f>
        <v>3000</v>
      </c>
      <c r="F351" s="16">
        <f>F353</f>
        <v>3000</v>
      </c>
      <c r="G351" s="16">
        <f>G353</f>
        <v>3000</v>
      </c>
      <c r="I351" s="13"/>
      <c r="J351" s="13"/>
      <c r="K351" s="13"/>
      <c r="L351" s="13"/>
    </row>
    <row r="352" spans="1:12" s="12" customFormat="1" x14ac:dyDescent="0.2">
      <c r="A352" s="14"/>
      <c r="B352" s="14"/>
      <c r="C352" s="14" t="s">
        <v>14</v>
      </c>
      <c r="D352" s="17"/>
      <c r="E352" s="17"/>
      <c r="F352" s="17"/>
      <c r="G352" s="17"/>
      <c r="I352" s="13"/>
      <c r="J352" s="13"/>
      <c r="K352" s="13"/>
      <c r="L352" s="13"/>
    </row>
    <row r="353" spans="1:12" s="21" customFormat="1" ht="43.5" customHeight="1" x14ac:dyDescent="0.2">
      <c r="A353" s="18">
        <v>1112</v>
      </c>
      <c r="B353" s="18">
        <v>31001</v>
      </c>
      <c r="C353" s="19" t="s">
        <v>195</v>
      </c>
      <c r="D353" s="20">
        <f>D355</f>
        <v>0</v>
      </c>
      <c r="E353" s="20">
        <f t="shared" ref="E353:G353" si="77">E355</f>
        <v>3000</v>
      </c>
      <c r="F353" s="20">
        <f t="shared" si="77"/>
        <v>3000</v>
      </c>
      <c r="G353" s="20">
        <f t="shared" si="77"/>
        <v>3000</v>
      </c>
      <c r="I353" s="22"/>
      <c r="J353" s="22"/>
      <c r="K353" s="22"/>
      <c r="L353" s="22"/>
    </row>
    <row r="354" spans="1:12" s="21" customFormat="1" x14ac:dyDescent="0.2">
      <c r="A354" s="18"/>
      <c r="B354" s="18"/>
      <c r="C354" s="14" t="s">
        <v>16</v>
      </c>
      <c r="D354" s="20"/>
      <c r="E354" s="20"/>
      <c r="F354" s="20"/>
      <c r="G354" s="20"/>
      <c r="I354" s="22"/>
      <c r="J354" s="22"/>
      <c r="K354" s="22"/>
      <c r="L354" s="22"/>
    </row>
    <row r="355" spans="1:12" s="26" customFormat="1" ht="23.25" customHeight="1" x14ac:dyDescent="0.2">
      <c r="A355" s="23"/>
      <c r="B355" s="23"/>
      <c r="C355" s="24" t="s">
        <v>196</v>
      </c>
      <c r="D355" s="25"/>
      <c r="E355" s="25">
        <v>3000</v>
      </c>
      <c r="F355" s="25">
        <v>3000</v>
      </c>
      <c r="G355" s="25">
        <v>3000</v>
      </c>
      <c r="I355" s="27"/>
      <c r="J355" s="27"/>
      <c r="K355" s="27"/>
      <c r="L355" s="27"/>
    </row>
    <row r="356" spans="1:12" x14ac:dyDescent="0.2">
      <c r="A356" s="14"/>
      <c r="B356" s="14"/>
      <c r="C356" s="28"/>
      <c r="D356" s="17"/>
      <c r="E356" s="17"/>
      <c r="F356" s="17"/>
      <c r="G356" s="17"/>
    </row>
    <row r="357" spans="1:12" s="12" customFormat="1" ht="23.25" customHeight="1" x14ac:dyDescent="0.2">
      <c r="A357" s="14"/>
      <c r="B357" s="15"/>
      <c r="C357" s="15" t="s">
        <v>197</v>
      </c>
      <c r="D357" s="16">
        <f>D359</f>
        <v>0</v>
      </c>
      <c r="E357" s="16">
        <f>E359</f>
        <v>2600</v>
      </c>
      <c r="F357" s="16">
        <f>F359</f>
        <v>25634</v>
      </c>
      <c r="G357" s="16">
        <f>G359</f>
        <v>25634</v>
      </c>
      <c r="I357" s="13"/>
      <c r="J357" s="13"/>
      <c r="K357" s="13"/>
      <c r="L357" s="13"/>
    </row>
    <row r="358" spans="1:12" s="12" customFormat="1" x14ac:dyDescent="0.2">
      <c r="A358" s="14"/>
      <c r="B358" s="14"/>
      <c r="C358" s="14" t="s">
        <v>14</v>
      </c>
      <c r="D358" s="17"/>
      <c r="E358" s="17"/>
      <c r="F358" s="17"/>
      <c r="G358" s="17"/>
      <c r="I358" s="13"/>
      <c r="J358" s="13"/>
      <c r="K358" s="13"/>
      <c r="L358" s="13"/>
    </row>
    <row r="359" spans="1:12" s="21" customFormat="1" ht="42" customHeight="1" x14ac:dyDescent="0.2">
      <c r="A359" s="18">
        <v>1143</v>
      </c>
      <c r="B359" s="18">
        <v>31001</v>
      </c>
      <c r="C359" s="19" t="s">
        <v>198</v>
      </c>
      <c r="D359" s="20">
        <f>D361</f>
        <v>0</v>
      </c>
      <c r="E359" s="20">
        <f t="shared" ref="E359:G359" si="78">E361</f>
        <v>2600</v>
      </c>
      <c r="F359" s="20">
        <f t="shared" si="78"/>
        <v>25634</v>
      </c>
      <c r="G359" s="20">
        <f t="shared" si="78"/>
        <v>25634</v>
      </c>
      <c r="I359" s="22"/>
      <c r="J359" s="22"/>
      <c r="K359" s="22"/>
      <c r="L359" s="22"/>
    </row>
    <row r="360" spans="1:12" s="21" customFormat="1" x14ac:dyDescent="0.2">
      <c r="A360" s="18"/>
      <c r="B360" s="18"/>
      <c r="C360" s="14" t="s">
        <v>16</v>
      </c>
      <c r="D360" s="20"/>
      <c r="E360" s="20"/>
      <c r="F360" s="20"/>
      <c r="G360" s="20"/>
      <c r="I360" s="22"/>
      <c r="J360" s="22"/>
      <c r="K360" s="22"/>
      <c r="L360" s="22"/>
    </row>
    <row r="361" spans="1:12" s="26" customFormat="1" ht="24" customHeight="1" x14ac:dyDescent="0.2">
      <c r="A361" s="23"/>
      <c r="B361" s="23"/>
      <c r="C361" s="24" t="s">
        <v>199</v>
      </c>
      <c r="D361" s="25"/>
      <c r="E361" s="25">
        <v>2600</v>
      </c>
      <c r="F361" s="25">
        <v>25634</v>
      </c>
      <c r="G361" s="25">
        <v>25634</v>
      </c>
      <c r="I361" s="27"/>
      <c r="J361" s="27"/>
      <c r="K361" s="27"/>
      <c r="L361" s="27"/>
    </row>
    <row r="362" spans="1:12" x14ac:dyDescent="0.2">
      <c r="A362" s="14"/>
      <c r="B362" s="14"/>
      <c r="C362" s="28"/>
      <c r="D362" s="17"/>
      <c r="E362" s="17"/>
      <c r="F362" s="17"/>
      <c r="G362" s="17"/>
    </row>
    <row r="363" spans="1:12" s="12" customFormat="1" ht="41.25" customHeight="1" x14ac:dyDescent="0.2">
      <c r="A363" s="14"/>
      <c r="B363" s="15"/>
      <c r="C363" s="15" t="s">
        <v>200</v>
      </c>
      <c r="D363" s="16">
        <f>D365</f>
        <v>0</v>
      </c>
      <c r="E363" s="16">
        <f>E365</f>
        <v>7348.5</v>
      </c>
      <c r="F363" s="16">
        <f>F365</f>
        <v>14697</v>
      </c>
      <c r="G363" s="16">
        <f>G365</f>
        <v>14697</v>
      </c>
      <c r="I363" s="13"/>
      <c r="J363" s="13"/>
      <c r="K363" s="13"/>
      <c r="L363" s="13"/>
    </row>
    <row r="364" spans="1:12" s="12" customFormat="1" x14ac:dyDescent="0.2">
      <c r="A364" s="14"/>
      <c r="B364" s="14"/>
      <c r="C364" s="14" t="s">
        <v>14</v>
      </c>
      <c r="D364" s="17"/>
      <c r="E364" s="17"/>
      <c r="F364" s="17"/>
      <c r="G364" s="17"/>
      <c r="I364" s="13"/>
      <c r="J364" s="13"/>
      <c r="K364" s="13"/>
      <c r="L364" s="13"/>
    </row>
    <row r="365" spans="1:12" s="21" customFormat="1" ht="58.5" customHeight="1" x14ac:dyDescent="0.2">
      <c r="A365" s="18">
        <v>1064</v>
      </c>
      <c r="B365" s="18">
        <v>31001</v>
      </c>
      <c r="C365" s="19" t="s">
        <v>201</v>
      </c>
      <c r="D365" s="20">
        <f>D367</f>
        <v>0</v>
      </c>
      <c r="E365" s="20">
        <f t="shared" ref="E365:G365" si="79">E367</f>
        <v>7348.5</v>
      </c>
      <c r="F365" s="20">
        <f t="shared" si="79"/>
        <v>14697</v>
      </c>
      <c r="G365" s="20">
        <f t="shared" si="79"/>
        <v>14697</v>
      </c>
      <c r="I365" s="22"/>
      <c r="J365" s="22"/>
      <c r="K365" s="22"/>
      <c r="L365" s="22"/>
    </row>
    <row r="366" spans="1:12" s="21" customFormat="1" x14ac:dyDescent="0.2">
      <c r="A366" s="18"/>
      <c r="B366" s="18"/>
      <c r="C366" s="14" t="s">
        <v>16</v>
      </c>
      <c r="D366" s="20"/>
      <c r="E366" s="20"/>
      <c r="F366" s="20"/>
      <c r="G366" s="20"/>
      <c r="I366" s="22"/>
      <c r="J366" s="22"/>
      <c r="K366" s="22"/>
      <c r="L366" s="22"/>
    </row>
    <row r="367" spans="1:12" s="26" customFormat="1" ht="41.25" customHeight="1" x14ac:dyDescent="0.2">
      <c r="A367" s="23"/>
      <c r="B367" s="23"/>
      <c r="C367" s="24" t="s">
        <v>202</v>
      </c>
      <c r="D367" s="25"/>
      <c r="E367" s="25">
        <v>7348.5</v>
      </c>
      <c r="F367" s="25">
        <v>14697</v>
      </c>
      <c r="G367" s="25">
        <v>14697</v>
      </c>
      <c r="I367" s="27"/>
      <c r="J367" s="27"/>
      <c r="K367" s="27"/>
      <c r="L367" s="27"/>
    </row>
    <row r="368" spans="1:12" x14ac:dyDescent="0.2">
      <c r="A368" s="14"/>
      <c r="B368" s="14"/>
      <c r="C368" s="28"/>
      <c r="D368" s="17"/>
      <c r="E368" s="17"/>
      <c r="F368" s="17"/>
      <c r="G368" s="17"/>
    </row>
    <row r="369" spans="1:12" s="12" customFormat="1" ht="41.25" customHeight="1" x14ac:dyDescent="0.2">
      <c r="A369" s="14"/>
      <c r="B369" s="15"/>
      <c r="C369" s="15" t="s">
        <v>203</v>
      </c>
      <c r="D369" s="16">
        <f>D371</f>
        <v>0</v>
      </c>
      <c r="E369" s="16">
        <f>E371</f>
        <v>6325</v>
      </c>
      <c r="F369" s="16">
        <f>F371</f>
        <v>12650</v>
      </c>
      <c r="G369" s="16">
        <f>G371</f>
        <v>12650</v>
      </c>
      <c r="I369" s="13"/>
      <c r="J369" s="13"/>
      <c r="K369" s="13"/>
      <c r="L369" s="13"/>
    </row>
    <row r="370" spans="1:12" s="12" customFormat="1" x14ac:dyDescent="0.2">
      <c r="A370" s="14"/>
      <c r="B370" s="14"/>
      <c r="C370" s="14" t="s">
        <v>14</v>
      </c>
      <c r="D370" s="17"/>
      <c r="E370" s="17"/>
      <c r="F370" s="17"/>
      <c r="G370" s="17"/>
      <c r="I370" s="13"/>
      <c r="J370" s="13"/>
      <c r="K370" s="13"/>
      <c r="L370" s="13"/>
    </row>
    <row r="371" spans="1:12" s="21" customFormat="1" ht="60" customHeight="1" x14ac:dyDescent="0.2">
      <c r="A371" s="18">
        <v>1034</v>
      </c>
      <c r="B371" s="18">
        <v>31001</v>
      </c>
      <c r="C371" s="19" t="s">
        <v>204</v>
      </c>
      <c r="D371" s="20">
        <f>D373</f>
        <v>0</v>
      </c>
      <c r="E371" s="20">
        <f t="shared" ref="E371:G371" si="80">E373</f>
        <v>6325</v>
      </c>
      <c r="F371" s="20">
        <f t="shared" si="80"/>
        <v>12650</v>
      </c>
      <c r="G371" s="20">
        <f t="shared" si="80"/>
        <v>12650</v>
      </c>
      <c r="I371" s="22"/>
      <c r="J371" s="22"/>
      <c r="K371" s="22"/>
      <c r="L371" s="22"/>
    </row>
    <row r="372" spans="1:12" s="21" customFormat="1" x14ac:dyDescent="0.2">
      <c r="A372" s="18"/>
      <c r="B372" s="18"/>
      <c r="C372" s="14" t="s">
        <v>16</v>
      </c>
      <c r="D372" s="20"/>
      <c r="E372" s="20"/>
      <c r="F372" s="20"/>
      <c r="G372" s="20"/>
      <c r="I372" s="22"/>
      <c r="J372" s="22"/>
      <c r="K372" s="22"/>
      <c r="L372" s="22"/>
    </row>
    <row r="373" spans="1:12" s="26" customFormat="1" ht="41.25" customHeight="1" x14ac:dyDescent="0.2">
      <c r="A373" s="23"/>
      <c r="B373" s="23"/>
      <c r="C373" s="24" t="s">
        <v>205</v>
      </c>
      <c r="D373" s="25"/>
      <c r="E373" s="25">
        <v>6325</v>
      </c>
      <c r="F373" s="25">
        <v>12650</v>
      </c>
      <c r="G373" s="25">
        <v>12650</v>
      </c>
      <c r="I373" s="27"/>
      <c r="J373" s="27"/>
      <c r="K373" s="27"/>
      <c r="L373" s="27"/>
    </row>
    <row r="374" spans="1:12" x14ac:dyDescent="0.2">
      <c r="A374" s="14"/>
      <c r="B374" s="14"/>
      <c r="C374" s="28"/>
      <c r="D374" s="17"/>
      <c r="E374" s="17"/>
      <c r="F374" s="17"/>
      <c r="G374" s="17"/>
    </row>
    <row r="375" spans="1:12" s="12" customFormat="1" ht="30" customHeight="1" x14ac:dyDescent="0.2">
      <c r="A375" s="14"/>
      <c r="B375" s="15"/>
      <c r="C375" s="15" t="s">
        <v>206</v>
      </c>
      <c r="D375" s="16">
        <f t="shared" ref="D375:G375" si="81">D377+D380+D383+D386+D389+D392</f>
        <v>83367</v>
      </c>
      <c r="E375" s="16">
        <f t="shared" si="81"/>
        <v>203729.9</v>
      </c>
      <c r="F375" s="16">
        <f t="shared" si="81"/>
        <v>321638.90000000002</v>
      </c>
      <c r="G375" s="16">
        <f t="shared" si="81"/>
        <v>389115.5</v>
      </c>
      <c r="I375" s="13"/>
      <c r="J375" s="13"/>
      <c r="K375" s="13"/>
      <c r="L375" s="13"/>
    </row>
    <row r="376" spans="1:12" s="12" customFormat="1" x14ac:dyDescent="0.2">
      <c r="A376" s="14"/>
      <c r="B376" s="14"/>
      <c r="C376" s="14" t="s">
        <v>14</v>
      </c>
      <c r="D376" s="17"/>
      <c r="E376" s="17"/>
      <c r="F376" s="17"/>
      <c r="G376" s="17"/>
      <c r="I376" s="13"/>
      <c r="J376" s="13"/>
      <c r="K376" s="13"/>
      <c r="L376" s="13"/>
    </row>
    <row r="377" spans="1:12" s="21" customFormat="1" ht="45" customHeight="1" x14ac:dyDescent="0.2">
      <c r="A377" s="18">
        <v>1012</v>
      </c>
      <c r="B377" s="18">
        <v>31002</v>
      </c>
      <c r="C377" s="19" t="s">
        <v>207</v>
      </c>
      <c r="D377" s="20">
        <f>D379</f>
        <v>48000</v>
      </c>
      <c r="E377" s="20">
        <f t="shared" ref="E377:G377" si="82">E379</f>
        <v>73000</v>
      </c>
      <c r="F377" s="20">
        <f t="shared" si="82"/>
        <v>98000</v>
      </c>
      <c r="G377" s="20">
        <f t="shared" si="82"/>
        <v>103000</v>
      </c>
      <c r="I377" s="22"/>
      <c r="J377" s="22"/>
      <c r="K377" s="22"/>
      <c r="L377" s="22"/>
    </row>
    <row r="378" spans="1:12" s="21" customFormat="1" x14ac:dyDescent="0.2">
      <c r="A378" s="18"/>
      <c r="B378" s="18"/>
      <c r="C378" s="14" t="s">
        <v>16</v>
      </c>
      <c r="D378" s="20"/>
      <c r="E378" s="20"/>
      <c r="F378" s="20"/>
      <c r="G378" s="20"/>
      <c r="I378" s="22"/>
      <c r="J378" s="22"/>
      <c r="K378" s="22"/>
      <c r="L378" s="22"/>
    </row>
    <row r="379" spans="1:12" s="26" customFormat="1" ht="24" customHeight="1" x14ac:dyDescent="0.2">
      <c r="A379" s="23"/>
      <c r="B379" s="23"/>
      <c r="C379" s="24" t="s">
        <v>208</v>
      </c>
      <c r="D379" s="25">
        <v>48000</v>
      </c>
      <c r="E379" s="25">
        <v>73000</v>
      </c>
      <c r="F379" s="25">
        <v>98000</v>
      </c>
      <c r="G379" s="25">
        <v>103000</v>
      </c>
      <c r="I379" s="27"/>
      <c r="J379" s="27"/>
      <c r="K379" s="27"/>
      <c r="L379" s="27"/>
    </row>
    <row r="380" spans="1:12" s="21" customFormat="1" ht="60" customHeight="1" x14ac:dyDescent="0.2">
      <c r="A380" s="18">
        <v>1012</v>
      </c>
      <c r="B380" s="18">
        <v>31003</v>
      </c>
      <c r="C380" s="19" t="s">
        <v>209</v>
      </c>
      <c r="D380" s="20">
        <f>D382</f>
        <v>5000</v>
      </c>
      <c r="E380" s="20">
        <f t="shared" ref="E380:G380" si="83">E382</f>
        <v>10000</v>
      </c>
      <c r="F380" s="20">
        <f t="shared" si="83"/>
        <v>10000</v>
      </c>
      <c r="G380" s="20">
        <f t="shared" si="83"/>
        <v>10000</v>
      </c>
      <c r="I380" s="22"/>
      <c r="J380" s="22"/>
      <c r="K380" s="22"/>
      <c r="L380" s="22"/>
    </row>
    <row r="381" spans="1:12" s="21" customFormat="1" x14ac:dyDescent="0.2">
      <c r="A381" s="18"/>
      <c r="B381" s="18"/>
      <c r="C381" s="14" t="s">
        <v>16</v>
      </c>
      <c r="D381" s="20"/>
      <c r="E381" s="20"/>
      <c r="F381" s="20"/>
      <c r="G381" s="20"/>
      <c r="I381" s="22"/>
      <c r="J381" s="22"/>
      <c r="K381" s="22"/>
      <c r="L381" s="22"/>
    </row>
    <row r="382" spans="1:12" s="26" customFormat="1" ht="24" customHeight="1" x14ac:dyDescent="0.2">
      <c r="A382" s="23"/>
      <c r="B382" s="23"/>
      <c r="C382" s="24" t="s">
        <v>208</v>
      </c>
      <c r="D382" s="25">
        <v>5000</v>
      </c>
      <c r="E382" s="25">
        <v>10000</v>
      </c>
      <c r="F382" s="25">
        <v>10000</v>
      </c>
      <c r="G382" s="25">
        <v>10000</v>
      </c>
      <c r="I382" s="27"/>
      <c r="J382" s="27"/>
      <c r="K382" s="27"/>
      <c r="L382" s="27"/>
    </row>
    <row r="383" spans="1:12" s="21" customFormat="1" ht="61.5" customHeight="1" x14ac:dyDescent="0.2">
      <c r="A383" s="18">
        <v>1012</v>
      </c>
      <c r="B383" s="18">
        <v>31004</v>
      </c>
      <c r="C383" s="19" t="s">
        <v>210</v>
      </c>
      <c r="D383" s="20">
        <f>D385</f>
        <v>10162</v>
      </c>
      <c r="E383" s="20">
        <f t="shared" ref="E383:G383" si="84">E385</f>
        <v>83435.899999999994</v>
      </c>
      <c r="F383" s="20">
        <f t="shared" si="84"/>
        <v>161104.9</v>
      </c>
      <c r="G383" s="20">
        <f t="shared" si="84"/>
        <v>214916.5</v>
      </c>
      <c r="I383" s="22"/>
      <c r="J383" s="22"/>
      <c r="K383" s="22"/>
      <c r="L383" s="22"/>
    </row>
    <row r="384" spans="1:12" s="21" customFormat="1" x14ac:dyDescent="0.2">
      <c r="A384" s="18"/>
      <c r="B384" s="18"/>
      <c r="C384" s="14" t="s">
        <v>16</v>
      </c>
      <c r="D384" s="20"/>
      <c r="E384" s="20"/>
      <c r="F384" s="20"/>
      <c r="G384" s="20"/>
      <c r="I384" s="22"/>
      <c r="J384" s="22"/>
      <c r="K384" s="22"/>
      <c r="L384" s="22"/>
    </row>
    <row r="385" spans="1:12" s="26" customFormat="1" ht="24" customHeight="1" x14ac:dyDescent="0.2">
      <c r="A385" s="23"/>
      <c r="B385" s="23"/>
      <c r="C385" s="24" t="s">
        <v>208</v>
      </c>
      <c r="D385" s="25">
        <v>10162</v>
      </c>
      <c r="E385" s="25">
        <v>83435.899999999994</v>
      </c>
      <c r="F385" s="25">
        <v>161104.9</v>
      </c>
      <c r="G385" s="25">
        <v>214916.5</v>
      </c>
      <c r="I385" s="27"/>
      <c r="J385" s="27"/>
      <c r="K385" s="27"/>
      <c r="L385" s="27"/>
    </row>
    <row r="386" spans="1:12" s="21" customFormat="1" ht="26.25" customHeight="1" x14ac:dyDescent="0.2">
      <c r="A386" s="18">
        <v>1012</v>
      </c>
      <c r="B386" s="18">
        <v>31005</v>
      </c>
      <c r="C386" s="19" t="s">
        <v>211</v>
      </c>
      <c r="D386" s="20">
        <f>D388</f>
        <v>3910</v>
      </c>
      <c r="E386" s="20">
        <f t="shared" ref="E386:G386" si="85">E388</f>
        <v>15604</v>
      </c>
      <c r="F386" s="20">
        <f t="shared" si="85"/>
        <v>26884</v>
      </c>
      <c r="G386" s="20">
        <f t="shared" si="85"/>
        <v>32219</v>
      </c>
      <c r="I386" s="22"/>
      <c r="J386" s="22"/>
      <c r="K386" s="22"/>
      <c r="L386" s="22"/>
    </row>
    <row r="387" spans="1:12" s="21" customFormat="1" x14ac:dyDescent="0.2">
      <c r="A387" s="18"/>
      <c r="B387" s="18"/>
      <c r="C387" s="14" t="s">
        <v>16</v>
      </c>
      <c r="D387" s="20"/>
      <c r="E387" s="20"/>
      <c r="F387" s="20"/>
      <c r="G387" s="20"/>
      <c r="I387" s="22"/>
      <c r="J387" s="22"/>
      <c r="K387" s="22"/>
      <c r="L387" s="22"/>
    </row>
    <row r="388" spans="1:12" s="26" customFormat="1" ht="24" customHeight="1" x14ac:dyDescent="0.2">
      <c r="A388" s="23"/>
      <c r="B388" s="23"/>
      <c r="C388" s="24" t="s">
        <v>208</v>
      </c>
      <c r="D388" s="25">
        <v>3910</v>
      </c>
      <c r="E388" s="25">
        <v>15604</v>
      </c>
      <c r="F388" s="25">
        <v>26884</v>
      </c>
      <c r="G388" s="25">
        <v>32219</v>
      </c>
      <c r="I388" s="27"/>
      <c r="J388" s="27"/>
      <c r="K388" s="27"/>
      <c r="L388" s="27"/>
    </row>
    <row r="389" spans="1:12" s="21" customFormat="1" ht="54" customHeight="1" x14ac:dyDescent="0.2">
      <c r="A389" s="18">
        <v>1012</v>
      </c>
      <c r="B389" s="18">
        <v>31006</v>
      </c>
      <c r="C389" s="19" t="s">
        <v>212</v>
      </c>
      <c r="D389" s="20">
        <f>D391</f>
        <v>1295</v>
      </c>
      <c r="E389" s="20">
        <f t="shared" ref="E389:G389" si="86">E391</f>
        <v>6690</v>
      </c>
      <c r="F389" s="20">
        <f t="shared" si="86"/>
        <v>10650</v>
      </c>
      <c r="G389" s="20">
        <f t="shared" si="86"/>
        <v>13980</v>
      </c>
      <c r="I389" s="22"/>
      <c r="J389" s="22"/>
      <c r="K389" s="22"/>
      <c r="L389" s="22"/>
    </row>
    <row r="390" spans="1:12" s="21" customFormat="1" x14ac:dyDescent="0.2">
      <c r="A390" s="18"/>
      <c r="B390" s="18"/>
      <c r="C390" s="14" t="s">
        <v>16</v>
      </c>
      <c r="D390" s="20"/>
      <c r="E390" s="20"/>
      <c r="F390" s="20"/>
      <c r="G390" s="20"/>
      <c r="I390" s="22"/>
      <c r="J390" s="22"/>
      <c r="K390" s="22"/>
      <c r="L390" s="22"/>
    </row>
    <row r="391" spans="1:12" s="26" customFormat="1" ht="24" customHeight="1" x14ac:dyDescent="0.2">
      <c r="A391" s="23"/>
      <c r="B391" s="23"/>
      <c r="C391" s="24" t="s">
        <v>208</v>
      </c>
      <c r="D391" s="25">
        <v>1295</v>
      </c>
      <c r="E391" s="25">
        <v>6690</v>
      </c>
      <c r="F391" s="25">
        <v>10650</v>
      </c>
      <c r="G391" s="25">
        <v>13980</v>
      </c>
      <c r="I391" s="27"/>
      <c r="J391" s="27"/>
      <c r="K391" s="27"/>
      <c r="L391" s="27"/>
    </row>
    <row r="392" spans="1:12" s="21" customFormat="1" ht="54" customHeight="1" x14ac:dyDescent="0.2">
      <c r="A392" s="18">
        <v>1012</v>
      </c>
      <c r="B392" s="18">
        <v>31007</v>
      </c>
      <c r="C392" s="19" t="s">
        <v>213</v>
      </c>
      <c r="D392" s="20">
        <f>D394</f>
        <v>15000</v>
      </c>
      <c r="E392" s="20">
        <f t="shared" ref="E392:G392" si="87">E394</f>
        <v>15000</v>
      </c>
      <c r="F392" s="20">
        <f t="shared" si="87"/>
        <v>15000</v>
      </c>
      <c r="G392" s="20">
        <f t="shared" si="87"/>
        <v>15000</v>
      </c>
      <c r="I392" s="22"/>
      <c r="J392" s="22"/>
      <c r="K392" s="22"/>
      <c r="L392" s="22"/>
    </row>
    <row r="393" spans="1:12" s="21" customFormat="1" x14ac:dyDescent="0.2">
      <c r="A393" s="18"/>
      <c r="B393" s="18"/>
      <c r="C393" s="14" t="s">
        <v>16</v>
      </c>
      <c r="D393" s="20"/>
      <c r="E393" s="20"/>
      <c r="F393" s="20"/>
      <c r="G393" s="20"/>
      <c r="I393" s="22"/>
      <c r="J393" s="22"/>
      <c r="K393" s="22"/>
      <c r="L393" s="22"/>
    </row>
    <row r="394" spans="1:12" s="26" customFormat="1" ht="24" customHeight="1" x14ac:dyDescent="0.2">
      <c r="A394" s="23"/>
      <c r="B394" s="23"/>
      <c r="C394" s="24" t="s">
        <v>208</v>
      </c>
      <c r="D394" s="25">
        <f>D396</f>
        <v>15000</v>
      </c>
      <c r="E394" s="25">
        <f t="shared" ref="E394:G394" si="88">E396</f>
        <v>15000</v>
      </c>
      <c r="F394" s="25">
        <f t="shared" si="88"/>
        <v>15000</v>
      </c>
      <c r="G394" s="25">
        <f t="shared" si="88"/>
        <v>15000</v>
      </c>
      <c r="I394" s="27"/>
      <c r="J394" s="27"/>
      <c r="K394" s="27"/>
      <c r="L394" s="27"/>
    </row>
    <row r="395" spans="1:12" s="12" customFormat="1" x14ac:dyDescent="0.2">
      <c r="A395" s="14"/>
      <c r="B395" s="14"/>
      <c r="C395" s="14" t="s">
        <v>80</v>
      </c>
      <c r="D395" s="17"/>
      <c r="E395" s="17"/>
      <c r="F395" s="17"/>
      <c r="G395" s="17"/>
      <c r="I395" s="13"/>
      <c r="J395" s="13"/>
      <c r="K395" s="13"/>
      <c r="L395" s="13"/>
    </row>
    <row r="396" spans="1:12" s="35" customFormat="1" ht="48" customHeight="1" x14ac:dyDescent="0.2">
      <c r="A396" s="34"/>
      <c r="B396" s="34"/>
      <c r="C396" s="37" t="s">
        <v>214</v>
      </c>
      <c r="D396" s="38">
        <v>15000</v>
      </c>
      <c r="E396" s="38">
        <v>15000</v>
      </c>
      <c r="F396" s="38">
        <v>15000</v>
      </c>
      <c r="G396" s="38">
        <v>15000</v>
      </c>
      <c r="I396" s="32"/>
      <c r="J396" s="32"/>
      <c r="K396" s="32"/>
      <c r="L396" s="32"/>
    </row>
    <row r="397" spans="1:12" x14ac:dyDescent="0.2">
      <c r="A397" s="14"/>
      <c r="B397" s="14"/>
      <c r="C397" s="28"/>
      <c r="D397" s="17"/>
      <c r="E397" s="17"/>
      <c r="F397" s="17"/>
      <c r="G397" s="17"/>
    </row>
    <row r="398" spans="1:12" s="12" customFormat="1" ht="24.75" customHeight="1" x14ac:dyDescent="0.2">
      <c r="A398" s="14"/>
      <c r="B398" s="15"/>
      <c r="C398" s="15" t="s">
        <v>215</v>
      </c>
      <c r="D398" s="16">
        <f t="shared" ref="D398:G398" si="89">D400+D403+D406+D409+D414</f>
        <v>197313.3</v>
      </c>
      <c r="E398" s="16">
        <f t="shared" si="89"/>
        <v>743153.3</v>
      </c>
      <c r="F398" s="16">
        <f t="shared" si="89"/>
        <v>1325967</v>
      </c>
      <c r="G398" s="16">
        <f t="shared" si="89"/>
        <v>1665092</v>
      </c>
      <c r="I398" s="13"/>
      <c r="J398" s="13"/>
      <c r="K398" s="13"/>
      <c r="L398" s="13"/>
    </row>
    <row r="399" spans="1:12" s="12" customFormat="1" x14ac:dyDescent="0.2">
      <c r="A399" s="14"/>
      <c r="B399" s="14"/>
      <c r="C399" s="14" t="s">
        <v>14</v>
      </c>
      <c r="D399" s="17"/>
      <c r="E399" s="17"/>
      <c r="F399" s="17"/>
      <c r="G399" s="17"/>
      <c r="I399" s="13"/>
      <c r="J399" s="13"/>
      <c r="K399" s="13"/>
      <c r="L399" s="13"/>
    </row>
    <row r="400" spans="1:12" s="21" customFormat="1" ht="42" customHeight="1" x14ac:dyDescent="0.2">
      <c r="A400" s="18">
        <v>1023</v>
      </c>
      <c r="B400" s="18">
        <v>31001</v>
      </c>
      <c r="C400" s="19" t="s">
        <v>216</v>
      </c>
      <c r="D400" s="20">
        <f>D402</f>
        <v>58333.3</v>
      </c>
      <c r="E400" s="20">
        <f t="shared" ref="E400:G400" si="90">E402</f>
        <v>145833.29999999999</v>
      </c>
      <c r="F400" s="20">
        <f t="shared" si="90"/>
        <v>233333.3</v>
      </c>
      <c r="G400" s="20">
        <f t="shared" si="90"/>
        <v>350000</v>
      </c>
      <c r="I400" s="22"/>
      <c r="J400" s="22"/>
      <c r="K400" s="22"/>
      <c r="L400" s="22"/>
    </row>
    <row r="401" spans="1:12" s="21" customFormat="1" x14ac:dyDescent="0.2">
      <c r="A401" s="18"/>
      <c r="B401" s="18"/>
      <c r="C401" s="14" t="s">
        <v>16</v>
      </c>
      <c r="D401" s="20"/>
      <c r="E401" s="20"/>
      <c r="F401" s="20"/>
      <c r="G401" s="20"/>
      <c r="I401" s="22"/>
      <c r="J401" s="22"/>
      <c r="K401" s="22"/>
      <c r="L401" s="22"/>
    </row>
    <row r="402" spans="1:12" s="26" customFormat="1" ht="24" customHeight="1" x14ac:dyDescent="0.2">
      <c r="A402" s="23"/>
      <c r="B402" s="23"/>
      <c r="C402" s="24" t="s">
        <v>217</v>
      </c>
      <c r="D402" s="25">
        <v>58333.3</v>
      </c>
      <c r="E402" s="25">
        <v>145833.29999999999</v>
      </c>
      <c r="F402" s="25">
        <v>233333.3</v>
      </c>
      <c r="G402" s="25">
        <v>350000</v>
      </c>
      <c r="I402" s="27"/>
      <c r="J402" s="27"/>
      <c r="K402" s="27"/>
      <c r="L402" s="27"/>
    </row>
    <row r="403" spans="1:12" s="21" customFormat="1" ht="23.25" customHeight="1" x14ac:dyDescent="0.2">
      <c r="A403" s="18">
        <v>9006</v>
      </c>
      <c r="B403" s="18">
        <v>31001</v>
      </c>
      <c r="C403" s="19" t="s">
        <v>218</v>
      </c>
      <c r="D403" s="20">
        <f>D405</f>
        <v>83000</v>
      </c>
      <c r="E403" s="20">
        <f t="shared" ref="E403:G403" si="91">E405</f>
        <v>269960</v>
      </c>
      <c r="F403" s="20">
        <f t="shared" si="91"/>
        <v>388460</v>
      </c>
      <c r="G403" s="20">
        <f t="shared" si="91"/>
        <v>589112</v>
      </c>
      <c r="I403" s="22"/>
      <c r="J403" s="22"/>
      <c r="K403" s="22"/>
      <c r="L403" s="22"/>
    </row>
    <row r="404" spans="1:12" s="21" customFormat="1" x14ac:dyDescent="0.2">
      <c r="A404" s="18"/>
      <c r="B404" s="18"/>
      <c r="C404" s="14" t="s">
        <v>16</v>
      </c>
      <c r="D404" s="20"/>
      <c r="E404" s="20"/>
      <c r="F404" s="20"/>
      <c r="G404" s="20"/>
      <c r="I404" s="22"/>
      <c r="J404" s="22"/>
      <c r="K404" s="22"/>
      <c r="L404" s="22"/>
    </row>
    <row r="405" spans="1:12" s="26" customFormat="1" ht="24" customHeight="1" x14ac:dyDescent="0.2">
      <c r="A405" s="23"/>
      <c r="B405" s="23"/>
      <c r="C405" s="24" t="s">
        <v>217</v>
      </c>
      <c r="D405" s="25">
        <v>83000</v>
      </c>
      <c r="E405" s="25">
        <v>269960</v>
      </c>
      <c r="F405" s="25">
        <v>388460</v>
      </c>
      <c r="G405" s="25">
        <v>589112</v>
      </c>
      <c r="I405" s="27"/>
      <c r="J405" s="27"/>
      <c r="K405" s="27"/>
      <c r="L405" s="27"/>
    </row>
    <row r="406" spans="1:12" s="21" customFormat="1" ht="23.25" customHeight="1" x14ac:dyDescent="0.2">
      <c r="A406" s="18">
        <v>9006</v>
      </c>
      <c r="B406" s="18">
        <v>31002</v>
      </c>
      <c r="C406" s="19" t="s">
        <v>219</v>
      </c>
      <c r="D406" s="20">
        <f>D408</f>
        <v>0</v>
      </c>
      <c r="E406" s="20">
        <f t="shared" ref="E406:G406" si="92">E408</f>
        <v>0</v>
      </c>
      <c r="F406" s="20">
        <f t="shared" si="92"/>
        <v>12000</v>
      </c>
      <c r="G406" s="20">
        <f t="shared" si="92"/>
        <v>12000</v>
      </c>
      <c r="I406" s="22"/>
      <c r="J406" s="22"/>
      <c r="K406" s="22"/>
      <c r="L406" s="22"/>
    </row>
    <row r="407" spans="1:12" s="21" customFormat="1" x14ac:dyDescent="0.2">
      <c r="A407" s="18"/>
      <c r="B407" s="18"/>
      <c r="C407" s="14" t="s">
        <v>16</v>
      </c>
      <c r="D407" s="20"/>
      <c r="E407" s="20"/>
      <c r="F407" s="20"/>
      <c r="G407" s="20"/>
      <c r="I407" s="22"/>
      <c r="J407" s="22"/>
      <c r="K407" s="22"/>
      <c r="L407" s="22"/>
    </row>
    <row r="408" spans="1:12" s="26" customFormat="1" ht="24" customHeight="1" x14ac:dyDescent="0.2">
      <c r="A408" s="23"/>
      <c r="B408" s="23"/>
      <c r="C408" s="24" t="s">
        <v>217</v>
      </c>
      <c r="D408" s="25">
        <v>0</v>
      </c>
      <c r="E408" s="25">
        <v>0</v>
      </c>
      <c r="F408" s="25">
        <v>12000</v>
      </c>
      <c r="G408" s="25">
        <v>12000</v>
      </c>
      <c r="I408" s="27"/>
      <c r="J408" s="27"/>
      <c r="K408" s="27"/>
      <c r="L408" s="27"/>
    </row>
    <row r="409" spans="1:12" s="21" customFormat="1" ht="42" customHeight="1" x14ac:dyDescent="0.2">
      <c r="A409" s="18">
        <v>9006</v>
      </c>
      <c r="B409" s="18">
        <v>31003</v>
      </c>
      <c r="C409" s="19" t="s">
        <v>220</v>
      </c>
      <c r="D409" s="20">
        <f>D411</f>
        <v>3105</v>
      </c>
      <c r="E409" s="20">
        <f t="shared" ref="E409:G409" si="93">E411</f>
        <v>208875.2</v>
      </c>
      <c r="F409" s="20">
        <f t="shared" si="93"/>
        <v>416495.2</v>
      </c>
      <c r="G409" s="20">
        <f t="shared" si="93"/>
        <v>425495.2</v>
      </c>
      <c r="I409" s="22"/>
      <c r="J409" s="22"/>
      <c r="K409" s="22"/>
      <c r="L409" s="22"/>
    </row>
    <row r="410" spans="1:12" s="21" customFormat="1" x14ac:dyDescent="0.2">
      <c r="A410" s="18"/>
      <c r="B410" s="18"/>
      <c r="C410" s="14" t="s">
        <v>16</v>
      </c>
      <c r="D410" s="20"/>
      <c r="E410" s="20"/>
      <c r="F410" s="20"/>
      <c r="G410" s="20"/>
      <c r="I410" s="22"/>
      <c r="J410" s="22"/>
      <c r="K410" s="22"/>
      <c r="L410" s="22"/>
    </row>
    <row r="411" spans="1:12" s="26" customFormat="1" ht="24" customHeight="1" x14ac:dyDescent="0.2">
      <c r="A411" s="23"/>
      <c r="B411" s="23"/>
      <c r="C411" s="24" t="s">
        <v>217</v>
      </c>
      <c r="D411" s="25">
        <f>D413</f>
        <v>3105</v>
      </c>
      <c r="E411" s="25">
        <f t="shared" ref="E411:G411" si="94">E413</f>
        <v>208875.2</v>
      </c>
      <c r="F411" s="25">
        <f t="shared" si="94"/>
        <v>416495.2</v>
      </c>
      <c r="G411" s="25">
        <f t="shared" si="94"/>
        <v>425495.2</v>
      </c>
      <c r="I411" s="27"/>
      <c r="J411" s="27"/>
      <c r="K411" s="27"/>
      <c r="L411" s="27"/>
    </row>
    <row r="412" spans="1:12" s="12" customFormat="1" x14ac:dyDescent="0.2">
      <c r="A412" s="14"/>
      <c r="B412" s="14"/>
      <c r="C412" s="14" t="s">
        <v>80</v>
      </c>
      <c r="D412" s="17"/>
      <c r="E412" s="17"/>
      <c r="F412" s="17"/>
      <c r="G412" s="17"/>
      <c r="I412" s="13"/>
      <c r="J412" s="13"/>
      <c r="K412" s="13"/>
      <c r="L412" s="13"/>
    </row>
    <row r="413" spans="1:12" s="35" customFormat="1" ht="87.75" customHeight="1" x14ac:dyDescent="0.2">
      <c r="A413" s="34"/>
      <c r="B413" s="34"/>
      <c r="C413" s="37" t="s">
        <v>221</v>
      </c>
      <c r="D413" s="38">
        <v>3105</v>
      </c>
      <c r="E413" s="38">
        <v>208875.2</v>
      </c>
      <c r="F413" s="38">
        <v>416495.2</v>
      </c>
      <c r="G413" s="38">
        <v>425495.2</v>
      </c>
      <c r="I413" s="32"/>
      <c r="J413" s="32"/>
      <c r="K413" s="32"/>
      <c r="L413" s="32"/>
    </row>
    <row r="414" spans="1:12" s="21" customFormat="1" ht="42" customHeight="1" x14ac:dyDescent="0.2">
      <c r="A414" s="18">
        <v>9006</v>
      </c>
      <c r="B414" s="18">
        <v>31004</v>
      </c>
      <c r="C414" s="19" t="s">
        <v>222</v>
      </c>
      <c r="D414" s="20">
        <f>D416</f>
        <v>52875</v>
      </c>
      <c r="E414" s="20">
        <f t="shared" ref="E414:G414" si="95">E416</f>
        <v>118484.79999999999</v>
      </c>
      <c r="F414" s="20">
        <f t="shared" si="95"/>
        <v>275678.5</v>
      </c>
      <c r="G414" s="20">
        <f t="shared" si="95"/>
        <v>288484.8</v>
      </c>
      <c r="I414" s="22"/>
      <c r="J414" s="22"/>
      <c r="K414" s="22"/>
      <c r="L414" s="22"/>
    </row>
    <row r="415" spans="1:12" s="21" customFormat="1" x14ac:dyDescent="0.2">
      <c r="A415" s="18"/>
      <c r="B415" s="18"/>
      <c r="C415" s="14" t="s">
        <v>16</v>
      </c>
      <c r="D415" s="20"/>
      <c r="E415" s="20"/>
      <c r="F415" s="20"/>
      <c r="G415" s="20"/>
      <c r="I415" s="22"/>
      <c r="J415" s="22"/>
      <c r="K415" s="22"/>
      <c r="L415" s="22"/>
    </row>
    <row r="416" spans="1:12" s="26" customFormat="1" ht="24" customHeight="1" x14ac:dyDescent="0.2">
      <c r="A416" s="23"/>
      <c r="B416" s="23"/>
      <c r="C416" s="24" t="s">
        <v>217</v>
      </c>
      <c r="D416" s="25">
        <f>D418+D419+D420</f>
        <v>52875</v>
      </c>
      <c r="E416" s="25">
        <f t="shared" ref="E416:G416" si="96">E418+E419+E420</f>
        <v>118484.79999999999</v>
      </c>
      <c r="F416" s="25">
        <f t="shared" si="96"/>
        <v>275678.5</v>
      </c>
      <c r="G416" s="25">
        <f t="shared" si="96"/>
        <v>288484.8</v>
      </c>
      <c r="I416" s="27"/>
      <c r="J416" s="27"/>
      <c r="K416" s="27"/>
      <c r="L416" s="27"/>
    </row>
    <row r="417" spans="1:12" s="12" customFormat="1" x14ac:dyDescent="0.2">
      <c r="A417" s="14"/>
      <c r="B417" s="14"/>
      <c r="C417" s="14" t="s">
        <v>80</v>
      </c>
      <c r="D417" s="17"/>
      <c r="E417" s="17"/>
      <c r="F417" s="17"/>
      <c r="G417" s="17"/>
      <c r="I417" s="13"/>
      <c r="J417" s="13"/>
      <c r="K417" s="13"/>
      <c r="L417" s="13"/>
    </row>
    <row r="418" spans="1:12" ht="45.75" customHeight="1" x14ac:dyDescent="0.2">
      <c r="A418" s="14"/>
      <c r="B418" s="14"/>
      <c r="C418" s="37" t="s">
        <v>223</v>
      </c>
      <c r="D418" s="17"/>
      <c r="E418" s="17">
        <v>43184.1</v>
      </c>
      <c r="F418" s="17">
        <v>152184.1</v>
      </c>
      <c r="G418" s="17">
        <v>163184.1</v>
      </c>
    </row>
    <row r="419" spans="1:12" ht="63.75" customHeight="1" x14ac:dyDescent="0.2">
      <c r="A419" s="14"/>
      <c r="B419" s="14"/>
      <c r="C419" s="37" t="s">
        <v>224</v>
      </c>
      <c r="D419" s="17">
        <v>50000</v>
      </c>
      <c r="E419" s="17">
        <v>72425.7</v>
      </c>
      <c r="F419" s="17">
        <v>120619.4</v>
      </c>
      <c r="G419" s="17">
        <v>122425.7</v>
      </c>
    </row>
    <row r="420" spans="1:12" ht="78" customHeight="1" x14ac:dyDescent="0.2">
      <c r="A420" s="14"/>
      <c r="B420" s="14"/>
      <c r="C420" s="37" t="s">
        <v>225</v>
      </c>
      <c r="D420" s="17">
        <v>2875</v>
      </c>
      <c r="E420" s="17">
        <v>2875</v>
      </c>
      <c r="F420" s="17">
        <v>2875</v>
      </c>
      <c r="G420" s="17">
        <v>2875</v>
      </c>
    </row>
    <row r="421" spans="1:12" x14ac:dyDescent="0.2">
      <c r="A421" s="14"/>
      <c r="B421" s="14"/>
      <c r="C421" s="28"/>
      <c r="D421" s="17"/>
      <c r="E421" s="17"/>
      <c r="F421" s="17"/>
      <c r="G421" s="17"/>
    </row>
    <row r="422" spans="1:12" s="12" customFormat="1" x14ac:dyDescent="0.2">
      <c r="A422" s="14"/>
      <c r="B422" s="15"/>
      <c r="C422" s="15" t="s">
        <v>226</v>
      </c>
      <c r="D422" s="16">
        <f>D424+D427+D432</f>
        <v>0</v>
      </c>
      <c r="E422" s="16">
        <f>E424+E427+E432</f>
        <v>124125</v>
      </c>
      <c r="F422" s="16">
        <f>F424+F427+F432</f>
        <v>243617.3</v>
      </c>
      <c r="G422" s="16">
        <f>G424+G427+G432</f>
        <v>307500</v>
      </c>
      <c r="I422" s="13"/>
      <c r="J422" s="13"/>
      <c r="K422" s="13"/>
      <c r="L422" s="13"/>
    </row>
    <row r="423" spans="1:12" s="12" customFormat="1" x14ac:dyDescent="0.2">
      <c r="A423" s="14"/>
      <c r="B423" s="14"/>
      <c r="C423" s="14" t="s">
        <v>14</v>
      </c>
      <c r="D423" s="17"/>
      <c r="E423" s="17"/>
      <c r="F423" s="17"/>
      <c r="G423" s="17"/>
      <c r="I423" s="13"/>
      <c r="J423" s="13"/>
      <c r="K423" s="13"/>
      <c r="L423" s="13"/>
    </row>
    <row r="424" spans="1:12" s="21" customFormat="1" ht="43.5" customHeight="1" x14ac:dyDescent="0.2">
      <c r="A424" s="18">
        <v>1138</v>
      </c>
      <c r="B424" s="18">
        <v>31001</v>
      </c>
      <c r="C424" s="19" t="s">
        <v>227</v>
      </c>
      <c r="D424" s="20">
        <f>D426</f>
        <v>0</v>
      </c>
      <c r="E424" s="20">
        <f t="shared" ref="E424:G424" si="97">E426</f>
        <v>36646.1</v>
      </c>
      <c r="F424" s="20">
        <f t="shared" si="97"/>
        <v>82453.8</v>
      </c>
      <c r="G424" s="20">
        <f t="shared" si="97"/>
        <v>91615.3</v>
      </c>
      <c r="I424" s="22"/>
      <c r="J424" s="22"/>
      <c r="K424" s="22"/>
      <c r="L424" s="22"/>
    </row>
    <row r="425" spans="1:12" s="21" customFormat="1" x14ac:dyDescent="0.2">
      <c r="A425" s="18"/>
      <c r="B425" s="18"/>
      <c r="C425" s="14" t="s">
        <v>16</v>
      </c>
      <c r="D425" s="20"/>
      <c r="E425" s="20"/>
      <c r="F425" s="20"/>
      <c r="G425" s="20"/>
      <c r="I425" s="22"/>
      <c r="J425" s="22"/>
      <c r="K425" s="22"/>
      <c r="L425" s="22"/>
    </row>
    <row r="426" spans="1:12" s="26" customFormat="1" ht="24" customHeight="1" x14ac:dyDescent="0.2">
      <c r="A426" s="23"/>
      <c r="B426" s="23"/>
      <c r="C426" s="24" t="s">
        <v>228</v>
      </c>
      <c r="D426" s="25"/>
      <c r="E426" s="25">
        <v>36646.1</v>
      </c>
      <c r="F426" s="25">
        <v>82453.8</v>
      </c>
      <c r="G426" s="25">
        <v>91615.3</v>
      </c>
      <c r="I426" s="27"/>
      <c r="J426" s="27"/>
      <c r="K426" s="27"/>
      <c r="L426" s="27"/>
    </row>
    <row r="427" spans="1:12" s="21" customFormat="1" ht="43.5" customHeight="1" x14ac:dyDescent="0.2">
      <c r="A427" s="18">
        <v>1138</v>
      </c>
      <c r="B427" s="18">
        <v>31002</v>
      </c>
      <c r="C427" s="19" t="s">
        <v>229</v>
      </c>
      <c r="D427" s="20">
        <f>D429</f>
        <v>0</v>
      </c>
      <c r="E427" s="20">
        <f t="shared" ref="E427:G427" si="98">E429</f>
        <v>83353.899999999994</v>
      </c>
      <c r="F427" s="20">
        <f t="shared" si="98"/>
        <v>156288.5</v>
      </c>
      <c r="G427" s="20">
        <f t="shared" si="98"/>
        <v>208384.7</v>
      </c>
      <c r="I427" s="22"/>
      <c r="J427" s="22"/>
      <c r="K427" s="22"/>
      <c r="L427" s="22"/>
    </row>
    <row r="428" spans="1:12" s="21" customFormat="1" x14ac:dyDescent="0.2">
      <c r="A428" s="18"/>
      <c r="B428" s="18"/>
      <c r="C428" s="14" t="s">
        <v>16</v>
      </c>
      <c r="D428" s="20"/>
      <c r="E428" s="20"/>
      <c r="F428" s="20"/>
      <c r="G428" s="20"/>
      <c r="I428" s="22"/>
      <c r="J428" s="22"/>
      <c r="K428" s="22"/>
      <c r="L428" s="22"/>
    </row>
    <row r="429" spans="1:12" s="26" customFormat="1" ht="24" customHeight="1" x14ac:dyDescent="0.2">
      <c r="A429" s="23"/>
      <c r="B429" s="23"/>
      <c r="C429" s="24" t="s">
        <v>228</v>
      </c>
      <c r="D429" s="25">
        <f>D431</f>
        <v>0</v>
      </c>
      <c r="E429" s="25">
        <f t="shared" ref="E429:G429" si="99">E431</f>
        <v>83353.899999999994</v>
      </c>
      <c r="F429" s="25">
        <f t="shared" si="99"/>
        <v>156288.5</v>
      </c>
      <c r="G429" s="25">
        <f t="shared" si="99"/>
        <v>208384.7</v>
      </c>
      <c r="I429" s="27"/>
      <c r="J429" s="27"/>
      <c r="K429" s="27"/>
      <c r="L429" s="27"/>
    </row>
    <row r="430" spans="1:12" x14ac:dyDescent="0.2">
      <c r="A430" s="14"/>
      <c r="B430" s="14"/>
      <c r="C430" s="14" t="s">
        <v>80</v>
      </c>
      <c r="D430" s="17"/>
      <c r="E430" s="17"/>
      <c r="F430" s="17"/>
      <c r="G430" s="17"/>
    </row>
    <row r="431" spans="1:12" ht="34.5" x14ac:dyDescent="0.2">
      <c r="A431" s="14"/>
      <c r="B431" s="14"/>
      <c r="C431" s="37" t="s">
        <v>230</v>
      </c>
      <c r="D431" s="17"/>
      <c r="E431" s="17">
        <v>83353.899999999994</v>
      </c>
      <c r="F431" s="17">
        <v>156288.5</v>
      </c>
      <c r="G431" s="17">
        <v>208384.7</v>
      </c>
    </row>
    <row r="432" spans="1:12" s="21" customFormat="1" ht="79.5" customHeight="1" x14ac:dyDescent="0.2">
      <c r="A432" s="18">
        <v>1138</v>
      </c>
      <c r="B432" s="18">
        <v>31005</v>
      </c>
      <c r="C432" s="19" t="s">
        <v>231</v>
      </c>
      <c r="D432" s="20">
        <f>D434</f>
        <v>0</v>
      </c>
      <c r="E432" s="20">
        <f t="shared" ref="E432:G432" si="100">E434</f>
        <v>4125</v>
      </c>
      <c r="F432" s="20">
        <f t="shared" si="100"/>
        <v>4875</v>
      </c>
      <c r="G432" s="20">
        <f t="shared" si="100"/>
        <v>7500</v>
      </c>
      <c r="I432" s="22"/>
      <c r="J432" s="22"/>
      <c r="K432" s="22"/>
      <c r="L432" s="22"/>
    </row>
    <row r="433" spans="1:12" s="21" customFormat="1" x14ac:dyDescent="0.2">
      <c r="A433" s="18"/>
      <c r="B433" s="18"/>
      <c r="C433" s="14" t="s">
        <v>16</v>
      </c>
      <c r="D433" s="20"/>
      <c r="E433" s="20"/>
      <c r="F433" s="20"/>
      <c r="G433" s="20"/>
      <c r="I433" s="22"/>
      <c r="J433" s="22"/>
      <c r="K433" s="22"/>
      <c r="L433" s="22"/>
    </row>
    <row r="434" spans="1:12" s="26" customFormat="1" ht="24" customHeight="1" x14ac:dyDescent="0.2">
      <c r="A434" s="23"/>
      <c r="B434" s="23"/>
      <c r="C434" s="24" t="s">
        <v>228</v>
      </c>
      <c r="D434" s="25"/>
      <c r="E434" s="25">
        <v>4125</v>
      </c>
      <c r="F434" s="25">
        <v>4875</v>
      </c>
      <c r="G434" s="25">
        <v>7500</v>
      </c>
      <c r="I434" s="27"/>
      <c r="J434" s="27"/>
      <c r="K434" s="27"/>
      <c r="L434" s="27"/>
    </row>
    <row r="435" spans="1:12" x14ac:dyDescent="0.2">
      <c r="A435" s="14"/>
      <c r="B435" s="14"/>
      <c r="C435" s="28"/>
      <c r="D435" s="17"/>
      <c r="E435" s="17"/>
      <c r="F435" s="17"/>
      <c r="G435" s="17"/>
    </row>
    <row r="436" spans="1:12" s="12" customFormat="1" ht="24.75" customHeight="1" x14ac:dyDescent="0.2">
      <c r="A436" s="14"/>
      <c r="B436" s="15"/>
      <c r="C436" s="15" t="s">
        <v>232</v>
      </c>
      <c r="D436" s="16">
        <f>D438+D441+D444+D451+D454+D464+D467</f>
        <v>233383.69999999998</v>
      </c>
      <c r="E436" s="16">
        <f>E438+E441+E444+E451+E454+E464+E467</f>
        <v>688243</v>
      </c>
      <c r="F436" s="16">
        <f>F438+F441+F444+F451+F454+F464+F467</f>
        <v>1040798.5</v>
      </c>
      <c r="G436" s="16">
        <f>G438+G441+G444+G451+G454+G464+G467</f>
        <v>1408057.5</v>
      </c>
      <c r="I436" s="13"/>
      <c r="J436" s="13"/>
      <c r="K436" s="13"/>
      <c r="L436" s="13"/>
    </row>
    <row r="437" spans="1:12" s="12" customFormat="1" x14ac:dyDescent="0.2">
      <c r="A437" s="14"/>
      <c r="B437" s="14"/>
      <c r="C437" s="14" t="s">
        <v>14</v>
      </c>
      <c r="D437" s="17"/>
      <c r="E437" s="17"/>
      <c r="F437" s="17"/>
      <c r="G437" s="17"/>
      <c r="I437" s="13"/>
      <c r="J437" s="13"/>
      <c r="K437" s="13"/>
      <c r="L437" s="13"/>
    </row>
    <row r="438" spans="1:12" s="21" customFormat="1" ht="42.75" customHeight="1" x14ac:dyDescent="0.2">
      <c r="A438" s="18">
        <v>9005</v>
      </c>
      <c r="B438" s="18">
        <v>31001</v>
      </c>
      <c r="C438" s="19" t="s">
        <v>233</v>
      </c>
      <c r="D438" s="20">
        <f>D440</f>
        <v>665</v>
      </c>
      <c r="E438" s="20">
        <f t="shared" ref="E438:G438" si="101">E440</f>
        <v>1330</v>
      </c>
      <c r="F438" s="20">
        <f t="shared" si="101"/>
        <v>1995</v>
      </c>
      <c r="G438" s="20">
        <f t="shared" si="101"/>
        <v>2660</v>
      </c>
      <c r="I438" s="22"/>
      <c r="J438" s="22"/>
      <c r="K438" s="22"/>
      <c r="L438" s="22"/>
    </row>
    <row r="439" spans="1:12" s="21" customFormat="1" x14ac:dyDescent="0.2">
      <c r="A439" s="18"/>
      <c r="B439" s="18"/>
      <c r="C439" s="14" t="s">
        <v>16</v>
      </c>
      <c r="D439" s="20"/>
      <c r="E439" s="20"/>
      <c r="F439" s="20"/>
      <c r="G439" s="20"/>
      <c r="I439" s="22"/>
      <c r="J439" s="22"/>
      <c r="K439" s="22"/>
      <c r="L439" s="22"/>
    </row>
    <row r="440" spans="1:12" s="26" customFormat="1" ht="24" customHeight="1" x14ac:dyDescent="0.2">
      <c r="A440" s="23"/>
      <c r="B440" s="23"/>
      <c r="C440" s="24" t="s">
        <v>234</v>
      </c>
      <c r="D440" s="25">
        <v>665</v>
      </c>
      <c r="E440" s="25">
        <v>1330</v>
      </c>
      <c r="F440" s="25">
        <v>1995</v>
      </c>
      <c r="G440" s="25">
        <v>2660</v>
      </c>
      <c r="I440" s="27"/>
      <c r="J440" s="27"/>
      <c r="K440" s="27"/>
      <c r="L440" s="27"/>
    </row>
    <row r="441" spans="1:12" s="21" customFormat="1" ht="61.5" customHeight="1" x14ac:dyDescent="0.2">
      <c r="A441" s="18">
        <v>9008</v>
      </c>
      <c r="B441" s="18">
        <v>31001</v>
      </c>
      <c r="C441" s="19" t="s">
        <v>235</v>
      </c>
      <c r="D441" s="20">
        <f>D443</f>
        <v>15221.6</v>
      </c>
      <c r="E441" s="20">
        <f t="shared" ref="E441:G441" si="102">E443</f>
        <v>39230.800000000003</v>
      </c>
      <c r="F441" s="20">
        <f t="shared" si="102"/>
        <v>54452.4</v>
      </c>
      <c r="G441" s="20">
        <f t="shared" si="102"/>
        <v>134561.60000000001</v>
      </c>
      <c r="I441" s="22"/>
      <c r="J441" s="22"/>
      <c r="K441" s="22"/>
      <c r="L441" s="22"/>
    </row>
    <row r="442" spans="1:12" s="21" customFormat="1" x14ac:dyDescent="0.2">
      <c r="A442" s="18"/>
      <c r="B442" s="18"/>
      <c r="C442" s="14" t="s">
        <v>16</v>
      </c>
      <c r="D442" s="20"/>
      <c r="E442" s="20"/>
      <c r="F442" s="20"/>
      <c r="G442" s="20"/>
      <c r="I442" s="22"/>
      <c r="J442" s="22"/>
      <c r="K442" s="22"/>
      <c r="L442" s="22"/>
    </row>
    <row r="443" spans="1:12" s="26" customFormat="1" ht="24" customHeight="1" x14ac:dyDescent="0.2">
      <c r="A443" s="23"/>
      <c r="B443" s="23"/>
      <c r="C443" s="24" t="s">
        <v>234</v>
      </c>
      <c r="D443" s="25">
        <v>15221.6</v>
      </c>
      <c r="E443" s="25">
        <v>39230.800000000003</v>
      </c>
      <c r="F443" s="25">
        <v>54452.4</v>
      </c>
      <c r="G443" s="25">
        <v>134561.60000000001</v>
      </c>
      <c r="I443" s="27"/>
      <c r="J443" s="27"/>
      <c r="K443" s="27"/>
      <c r="L443" s="27"/>
    </row>
    <row r="444" spans="1:12" s="21" customFormat="1" ht="63" customHeight="1" x14ac:dyDescent="0.2">
      <c r="A444" s="18">
        <v>9008</v>
      </c>
      <c r="B444" s="18">
        <v>31002</v>
      </c>
      <c r="C444" s="19" t="s">
        <v>236</v>
      </c>
      <c r="D444" s="20">
        <f>D446</f>
        <v>55026</v>
      </c>
      <c r="E444" s="20">
        <f t="shared" ref="E444:G444" si="103">E446</f>
        <v>55026</v>
      </c>
      <c r="F444" s="20">
        <f t="shared" si="103"/>
        <v>55026</v>
      </c>
      <c r="G444" s="20">
        <f t="shared" si="103"/>
        <v>55026</v>
      </c>
      <c r="I444" s="22"/>
      <c r="J444" s="22"/>
      <c r="K444" s="22"/>
      <c r="L444" s="22"/>
    </row>
    <row r="445" spans="1:12" s="21" customFormat="1" x14ac:dyDescent="0.2">
      <c r="A445" s="18"/>
      <c r="B445" s="18"/>
      <c r="C445" s="14" t="s">
        <v>16</v>
      </c>
      <c r="D445" s="20"/>
      <c r="E445" s="20"/>
      <c r="F445" s="20"/>
      <c r="G445" s="20"/>
      <c r="I445" s="22"/>
      <c r="J445" s="22"/>
      <c r="K445" s="22"/>
      <c r="L445" s="22"/>
    </row>
    <row r="446" spans="1:12" s="26" customFormat="1" ht="24" customHeight="1" x14ac:dyDescent="0.2">
      <c r="A446" s="23"/>
      <c r="B446" s="23"/>
      <c r="C446" s="24" t="s">
        <v>234</v>
      </c>
      <c r="D446" s="25">
        <f>D448+D449+D450</f>
        <v>55026</v>
      </c>
      <c r="E446" s="25">
        <f t="shared" ref="E446:G446" si="104">E448+E449+E450</f>
        <v>55026</v>
      </c>
      <c r="F446" s="25">
        <f t="shared" si="104"/>
        <v>55026</v>
      </c>
      <c r="G446" s="25">
        <f t="shared" si="104"/>
        <v>55026</v>
      </c>
      <c r="I446" s="27"/>
      <c r="J446" s="27"/>
      <c r="K446" s="27"/>
      <c r="L446" s="27"/>
    </row>
    <row r="447" spans="1:12" x14ac:dyDescent="0.2">
      <c r="A447" s="14"/>
      <c r="B447" s="14"/>
      <c r="C447" s="14" t="s">
        <v>80</v>
      </c>
      <c r="D447" s="17"/>
      <c r="E447" s="17"/>
      <c r="F447" s="17"/>
      <c r="G447" s="17"/>
    </row>
    <row r="448" spans="1:12" ht="59.25" customHeight="1" x14ac:dyDescent="0.2">
      <c r="A448" s="14"/>
      <c r="B448" s="14"/>
      <c r="C448" s="37" t="s">
        <v>237</v>
      </c>
      <c r="D448" s="17">
        <v>13541</v>
      </c>
      <c r="E448" s="17">
        <v>13541</v>
      </c>
      <c r="F448" s="17">
        <v>13541</v>
      </c>
      <c r="G448" s="17">
        <v>13541</v>
      </c>
    </row>
    <row r="449" spans="1:12" ht="58.5" customHeight="1" x14ac:dyDescent="0.2">
      <c r="A449" s="14"/>
      <c r="B449" s="14"/>
      <c r="C449" s="37" t="s">
        <v>238</v>
      </c>
      <c r="D449" s="17">
        <v>23060</v>
      </c>
      <c r="E449" s="17">
        <v>23060</v>
      </c>
      <c r="F449" s="17">
        <v>23060</v>
      </c>
      <c r="G449" s="17">
        <v>23060</v>
      </c>
    </row>
    <row r="450" spans="1:12" ht="42.75" customHeight="1" x14ac:dyDescent="0.2">
      <c r="A450" s="14"/>
      <c r="B450" s="14"/>
      <c r="C450" s="37" t="s">
        <v>239</v>
      </c>
      <c r="D450" s="17">
        <v>18425</v>
      </c>
      <c r="E450" s="17">
        <v>18425</v>
      </c>
      <c r="F450" s="17">
        <v>18425</v>
      </c>
      <c r="G450" s="17">
        <v>18425</v>
      </c>
    </row>
    <row r="451" spans="1:12" s="21" customFormat="1" ht="60" customHeight="1" x14ac:dyDescent="0.2">
      <c r="A451" s="18">
        <v>9009</v>
      </c>
      <c r="B451" s="18">
        <v>31001</v>
      </c>
      <c r="C451" s="19" t="s">
        <v>240</v>
      </c>
      <c r="D451" s="20">
        <f>D453</f>
        <v>92772.7</v>
      </c>
      <c r="E451" s="20">
        <f t="shared" ref="E451:G451" si="105">E453</f>
        <v>473744.8</v>
      </c>
      <c r="F451" s="20">
        <f t="shared" si="105"/>
        <v>751065.2</v>
      </c>
      <c r="G451" s="20">
        <f t="shared" si="105"/>
        <v>987046.40000000002</v>
      </c>
      <c r="I451" s="22"/>
      <c r="J451" s="22"/>
      <c r="K451" s="22"/>
      <c r="L451" s="22"/>
    </row>
    <row r="452" spans="1:12" s="21" customFormat="1" x14ac:dyDescent="0.2">
      <c r="A452" s="18"/>
      <c r="B452" s="18"/>
      <c r="C452" s="14" t="s">
        <v>16</v>
      </c>
      <c r="D452" s="20"/>
      <c r="E452" s="20"/>
      <c r="F452" s="20"/>
      <c r="G452" s="20"/>
      <c r="I452" s="22"/>
      <c r="J452" s="22"/>
      <c r="K452" s="22"/>
      <c r="L452" s="22"/>
    </row>
    <row r="453" spans="1:12" s="26" customFormat="1" ht="24" customHeight="1" x14ac:dyDescent="0.2">
      <c r="A453" s="23"/>
      <c r="B453" s="23"/>
      <c r="C453" s="24" t="s">
        <v>234</v>
      </c>
      <c r="D453" s="25">
        <v>92772.7</v>
      </c>
      <c r="E453" s="25">
        <v>473744.8</v>
      </c>
      <c r="F453" s="25">
        <v>751065.2</v>
      </c>
      <c r="G453" s="25">
        <v>987046.40000000002</v>
      </c>
      <c r="I453" s="27"/>
      <c r="J453" s="27"/>
      <c r="K453" s="27"/>
      <c r="L453" s="27"/>
    </row>
    <row r="454" spans="1:12" s="21" customFormat="1" ht="57.75" customHeight="1" x14ac:dyDescent="0.2">
      <c r="A454" s="18">
        <v>9009</v>
      </c>
      <c r="B454" s="18">
        <v>31002</v>
      </c>
      <c r="C454" s="19" t="s">
        <v>241</v>
      </c>
      <c r="D454" s="20">
        <f>D456</f>
        <v>60198.400000000001</v>
      </c>
      <c r="E454" s="20">
        <f>E456</f>
        <v>93351.4</v>
      </c>
      <c r="F454" s="20">
        <f>F456</f>
        <v>112752.9</v>
      </c>
      <c r="G454" s="20">
        <f>G456</f>
        <v>127304.5</v>
      </c>
      <c r="I454" s="22"/>
      <c r="J454" s="22"/>
      <c r="K454" s="22"/>
      <c r="L454" s="22"/>
    </row>
    <row r="455" spans="1:12" s="21" customFormat="1" x14ac:dyDescent="0.2">
      <c r="A455" s="18"/>
      <c r="B455" s="18"/>
      <c r="C455" s="14" t="s">
        <v>16</v>
      </c>
      <c r="D455" s="20"/>
      <c r="E455" s="20"/>
      <c r="F455" s="20"/>
      <c r="G455" s="20"/>
      <c r="I455" s="22"/>
      <c r="J455" s="22"/>
      <c r="K455" s="22"/>
      <c r="L455" s="22"/>
    </row>
    <row r="456" spans="1:12" s="26" customFormat="1" ht="24" customHeight="1" x14ac:dyDescent="0.2">
      <c r="A456" s="23"/>
      <c r="B456" s="23"/>
      <c r="C456" s="24" t="s">
        <v>234</v>
      </c>
      <c r="D456" s="25">
        <f>D458+D459+D460+D461+D462+D463</f>
        <v>60198.400000000001</v>
      </c>
      <c r="E456" s="25">
        <f>E458+E459+E460+E461+E462+E463</f>
        <v>93351.4</v>
      </c>
      <c r="F456" s="25">
        <f>F458+F459+F460+F461+F462+F463</f>
        <v>112752.9</v>
      </c>
      <c r="G456" s="25">
        <f>G458+G459+G460+G461+G462+G463</f>
        <v>127304.5</v>
      </c>
      <c r="I456" s="27"/>
      <c r="J456" s="27"/>
      <c r="K456" s="27"/>
      <c r="L456" s="27"/>
    </row>
    <row r="457" spans="1:12" x14ac:dyDescent="0.2">
      <c r="A457" s="14"/>
      <c r="B457" s="14"/>
      <c r="C457" s="14" t="s">
        <v>80</v>
      </c>
      <c r="D457" s="17"/>
      <c r="E457" s="17"/>
      <c r="F457" s="17"/>
      <c r="G457" s="17"/>
    </row>
    <row r="458" spans="1:12" ht="57.75" customHeight="1" x14ac:dyDescent="0.2">
      <c r="A458" s="14"/>
      <c r="B458" s="14"/>
      <c r="C458" s="37" t="s">
        <v>242</v>
      </c>
      <c r="D458" s="17"/>
      <c r="E458" s="17">
        <v>33153</v>
      </c>
      <c r="F458" s="17">
        <v>51754.5</v>
      </c>
      <c r="G458" s="17">
        <v>66306.100000000006</v>
      </c>
    </row>
    <row r="459" spans="1:12" ht="57.75" customHeight="1" x14ac:dyDescent="0.2">
      <c r="A459" s="14"/>
      <c r="B459" s="14"/>
      <c r="C459" s="37" t="s">
        <v>243</v>
      </c>
      <c r="D459" s="17">
        <v>13683</v>
      </c>
      <c r="E459" s="17">
        <v>13683</v>
      </c>
      <c r="F459" s="17">
        <v>13683</v>
      </c>
      <c r="G459" s="17">
        <v>13683</v>
      </c>
    </row>
    <row r="460" spans="1:12" ht="63.75" customHeight="1" x14ac:dyDescent="0.2">
      <c r="A460" s="14"/>
      <c r="B460" s="14"/>
      <c r="C460" s="37" t="s">
        <v>244</v>
      </c>
      <c r="D460" s="17">
        <v>15235</v>
      </c>
      <c r="E460" s="17">
        <v>15235</v>
      </c>
      <c r="F460" s="17">
        <v>15235</v>
      </c>
      <c r="G460" s="17">
        <v>15235</v>
      </c>
    </row>
    <row r="461" spans="1:12" ht="85.5" customHeight="1" x14ac:dyDescent="0.2">
      <c r="A461" s="14"/>
      <c r="B461" s="14"/>
      <c r="C461" s="37" t="s">
        <v>245</v>
      </c>
      <c r="D461" s="17">
        <v>31280.400000000001</v>
      </c>
      <c r="E461" s="17">
        <v>31280.400000000001</v>
      </c>
      <c r="F461" s="17">
        <v>31280.400000000001</v>
      </c>
      <c r="G461" s="17">
        <v>31280.400000000001</v>
      </c>
    </row>
    <row r="462" spans="1:12" ht="99" customHeight="1" x14ac:dyDescent="0.2">
      <c r="A462" s="14"/>
      <c r="B462" s="14"/>
      <c r="C462" s="37" t="s">
        <v>246</v>
      </c>
      <c r="D462" s="17"/>
      <c r="E462" s="17"/>
      <c r="F462" s="17">
        <v>500</v>
      </c>
      <c r="G462" s="17">
        <v>500</v>
      </c>
    </row>
    <row r="463" spans="1:12" ht="81" customHeight="1" x14ac:dyDescent="0.2">
      <c r="A463" s="14"/>
      <c r="B463" s="14"/>
      <c r="C463" s="37" t="s">
        <v>247</v>
      </c>
      <c r="D463" s="17"/>
      <c r="E463" s="17"/>
      <c r="F463" s="17">
        <v>300</v>
      </c>
      <c r="G463" s="17">
        <v>300</v>
      </c>
    </row>
    <row r="464" spans="1:12" s="21" customFormat="1" ht="63" customHeight="1" x14ac:dyDescent="0.2">
      <c r="A464" s="18">
        <v>9010</v>
      </c>
      <c r="B464" s="18">
        <v>31001</v>
      </c>
      <c r="C464" s="19" t="s">
        <v>248</v>
      </c>
      <c r="D464" s="20">
        <f>D466</f>
        <v>9500</v>
      </c>
      <c r="E464" s="20">
        <f t="shared" ref="E464:G464" si="106">E466</f>
        <v>24360</v>
      </c>
      <c r="F464" s="20">
        <f t="shared" si="106"/>
        <v>42065</v>
      </c>
      <c r="G464" s="20">
        <f t="shared" si="106"/>
        <v>78017</v>
      </c>
      <c r="I464" s="22"/>
      <c r="J464" s="22"/>
      <c r="K464" s="22"/>
      <c r="L464" s="22"/>
    </row>
    <row r="465" spans="1:12" s="21" customFormat="1" x14ac:dyDescent="0.2">
      <c r="A465" s="18"/>
      <c r="B465" s="18"/>
      <c r="C465" s="14" t="s">
        <v>16</v>
      </c>
      <c r="D465" s="20"/>
      <c r="E465" s="20"/>
      <c r="F465" s="20"/>
      <c r="G465" s="20"/>
      <c r="I465" s="22"/>
      <c r="J465" s="22"/>
      <c r="K465" s="22"/>
      <c r="L465" s="22"/>
    </row>
    <row r="466" spans="1:12" s="26" customFormat="1" ht="24" customHeight="1" x14ac:dyDescent="0.2">
      <c r="A466" s="23"/>
      <c r="B466" s="23"/>
      <c r="C466" s="24" t="s">
        <v>234</v>
      </c>
      <c r="D466" s="25">
        <v>9500</v>
      </c>
      <c r="E466" s="25">
        <v>24360</v>
      </c>
      <c r="F466" s="25">
        <v>42065</v>
      </c>
      <c r="G466" s="25">
        <v>78017</v>
      </c>
      <c r="I466" s="27"/>
      <c r="J466" s="27"/>
      <c r="K466" s="27"/>
      <c r="L466" s="27"/>
    </row>
    <row r="467" spans="1:12" s="21" customFormat="1" ht="58.5" customHeight="1" x14ac:dyDescent="0.2">
      <c r="A467" s="18">
        <v>9010</v>
      </c>
      <c r="B467" s="18">
        <v>31002</v>
      </c>
      <c r="C467" s="19" t="s">
        <v>249</v>
      </c>
      <c r="D467" s="20">
        <f>D469</f>
        <v>0</v>
      </c>
      <c r="E467" s="20">
        <f t="shared" ref="E467:G467" si="107">E469</f>
        <v>1200</v>
      </c>
      <c r="F467" s="20">
        <f t="shared" si="107"/>
        <v>23442</v>
      </c>
      <c r="G467" s="20">
        <f t="shared" si="107"/>
        <v>23442</v>
      </c>
      <c r="I467" s="22"/>
      <c r="J467" s="22"/>
      <c r="K467" s="22"/>
      <c r="L467" s="22"/>
    </row>
    <row r="468" spans="1:12" s="21" customFormat="1" x14ac:dyDescent="0.2">
      <c r="A468" s="18"/>
      <c r="B468" s="18"/>
      <c r="C468" s="14" t="s">
        <v>16</v>
      </c>
      <c r="D468" s="20"/>
      <c r="E468" s="20"/>
      <c r="F468" s="20"/>
      <c r="G468" s="20"/>
      <c r="I468" s="22"/>
      <c r="J468" s="22"/>
      <c r="K468" s="22"/>
      <c r="L468" s="22"/>
    </row>
    <row r="469" spans="1:12" s="26" customFormat="1" ht="24" customHeight="1" x14ac:dyDescent="0.2">
      <c r="A469" s="23"/>
      <c r="B469" s="23"/>
      <c r="C469" s="24" t="s">
        <v>234</v>
      </c>
      <c r="D469" s="25">
        <f>D471+D472+D473+D474+D475</f>
        <v>0</v>
      </c>
      <c r="E469" s="25">
        <f t="shared" ref="E469:G469" si="108">E471+E472+E473+E474+E475</f>
        <v>1200</v>
      </c>
      <c r="F469" s="25">
        <f t="shared" si="108"/>
        <v>23442</v>
      </c>
      <c r="G469" s="25">
        <f t="shared" si="108"/>
        <v>23442</v>
      </c>
      <c r="I469" s="27"/>
      <c r="J469" s="27"/>
      <c r="K469" s="27"/>
      <c r="L469" s="27"/>
    </row>
    <row r="470" spans="1:12" x14ac:dyDescent="0.2">
      <c r="A470" s="14"/>
      <c r="B470" s="14"/>
      <c r="C470" s="14" t="s">
        <v>80</v>
      </c>
      <c r="D470" s="17"/>
      <c r="E470" s="17"/>
      <c r="F470" s="17"/>
      <c r="G470" s="17"/>
    </row>
    <row r="471" spans="1:12" ht="77.25" customHeight="1" x14ac:dyDescent="0.2">
      <c r="A471" s="14"/>
      <c r="B471" s="14"/>
      <c r="C471" s="37" t="s">
        <v>250</v>
      </c>
      <c r="D471" s="17"/>
      <c r="E471" s="17"/>
      <c r="F471" s="17">
        <v>21442</v>
      </c>
      <c r="G471" s="17">
        <v>21442</v>
      </c>
    </row>
    <row r="472" spans="1:12" ht="76.5" customHeight="1" x14ac:dyDescent="0.2">
      <c r="A472" s="14"/>
      <c r="B472" s="14"/>
      <c r="C472" s="37" t="s">
        <v>251</v>
      </c>
      <c r="D472" s="17"/>
      <c r="E472" s="17">
        <v>600</v>
      </c>
      <c r="F472" s="17">
        <v>600</v>
      </c>
      <c r="G472" s="17">
        <v>600</v>
      </c>
    </row>
    <row r="473" spans="1:12" ht="85.5" customHeight="1" x14ac:dyDescent="0.2">
      <c r="A473" s="14"/>
      <c r="B473" s="14"/>
      <c r="C473" s="37" t="s">
        <v>252</v>
      </c>
      <c r="D473" s="17"/>
      <c r="E473" s="17">
        <v>600</v>
      </c>
      <c r="F473" s="17">
        <v>600</v>
      </c>
      <c r="G473" s="17">
        <v>600</v>
      </c>
    </row>
    <row r="474" spans="1:12" ht="71.25" customHeight="1" x14ac:dyDescent="0.2">
      <c r="A474" s="14"/>
      <c r="B474" s="14"/>
      <c r="C474" s="37" t="s">
        <v>253</v>
      </c>
      <c r="D474" s="17"/>
      <c r="E474" s="17"/>
      <c r="F474" s="17">
        <v>500</v>
      </c>
      <c r="G474" s="17">
        <v>500</v>
      </c>
    </row>
    <row r="475" spans="1:12" ht="72.75" customHeight="1" x14ac:dyDescent="0.2">
      <c r="A475" s="14"/>
      <c r="B475" s="14"/>
      <c r="C475" s="37" t="s">
        <v>254</v>
      </c>
      <c r="D475" s="17"/>
      <c r="E475" s="17"/>
      <c r="F475" s="17">
        <v>300</v>
      </c>
      <c r="G475" s="17">
        <v>300</v>
      </c>
    </row>
    <row r="476" spans="1:12" x14ac:dyDescent="0.2">
      <c r="A476" s="14"/>
      <c r="B476" s="14"/>
      <c r="C476" s="28"/>
      <c r="D476" s="17"/>
      <c r="E476" s="17"/>
      <c r="F476" s="17"/>
      <c r="G476" s="17"/>
    </row>
    <row r="477" spans="1:12" s="12" customFormat="1" ht="24.75" customHeight="1" x14ac:dyDescent="0.2">
      <c r="A477" s="14"/>
      <c r="B477" s="15"/>
      <c r="C477" s="15" t="s">
        <v>255</v>
      </c>
      <c r="D477" s="16">
        <f>D479</f>
        <v>0</v>
      </c>
      <c r="E477" s="16">
        <f>E479</f>
        <v>6155.9</v>
      </c>
      <c r="F477" s="16">
        <f>F479</f>
        <v>12311.8</v>
      </c>
      <c r="G477" s="16">
        <f>G479</f>
        <v>12311.8</v>
      </c>
      <c r="I477" s="13"/>
      <c r="J477" s="13"/>
      <c r="K477" s="13"/>
      <c r="L477" s="13"/>
    </row>
    <row r="478" spans="1:12" s="12" customFormat="1" x14ac:dyDescent="0.2">
      <c r="A478" s="14"/>
      <c r="B478" s="14"/>
      <c r="C478" s="14" t="s">
        <v>14</v>
      </c>
      <c r="D478" s="17"/>
      <c r="E478" s="17"/>
      <c r="F478" s="17"/>
      <c r="G478" s="17"/>
      <c r="I478" s="13"/>
      <c r="J478" s="13"/>
      <c r="K478" s="13"/>
      <c r="L478" s="13"/>
    </row>
    <row r="479" spans="1:12" s="21" customFormat="1" ht="39.75" customHeight="1" x14ac:dyDescent="0.2">
      <c r="A479" s="18">
        <v>1161</v>
      </c>
      <c r="B479" s="18">
        <v>31001</v>
      </c>
      <c r="C479" s="19" t="s">
        <v>256</v>
      </c>
      <c r="D479" s="20">
        <f>D481</f>
        <v>0</v>
      </c>
      <c r="E479" s="20">
        <f t="shared" ref="E479:G479" si="109">E481</f>
        <v>6155.9</v>
      </c>
      <c r="F479" s="20">
        <f t="shared" si="109"/>
        <v>12311.8</v>
      </c>
      <c r="G479" s="20">
        <f t="shared" si="109"/>
        <v>12311.8</v>
      </c>
      <c r="I479" s="22"/>
      <c r="J479" s="22"/>
      <c r="K479" s="22"/>
      <c r="L479" s="22"/>
    </row>
    <row r="480" spans="1:12" s="21" customFormat="1" x14ac:dyDescent="0.2">
      <c r="A480" s="18"/>
      <c r="B480" s="18"/>
      <c r="C480" s="14" t="s">
        <v>16</v>
      </c>
      <c r="D480" s="20"/>
      <c r="E480" s="20"/>
      <c r="F480" s="20"/>
      <c r="G480" s="20"/>
      <c r="I480" s="22"/>
      <c r="J480" s="22"/>
      <c r="K480" s="22"/>
      <c r="L480" s="22"/>
    </row>
    <row r="481" spans="1:12" s="26" customFormat="1" ht="24" customHeight="1" x14ac:dyDescent="0.2">
      <c r="A481" s="23"/>
      <c r="B481" s="23"/>
      <c r="C481" s="24" t="s">
        <v>257</v>
      </c>
      <c r="D481" s="25"/>
      <c r="E481" s="25">
        <v>6155.9</v>
      </c>
      <c r="F481" s="25">
        <v>12311.8</v>
      </c>
      <c r="G481" s="25">
        <v>12311.8</v>
      </c>
      <c r="I481" s="27"/>
      <c r="J481" s="27"/>
      <c r="K481" s="27"/>
      <c r="L481" s="27"/>
    </row>
    <row r="482" spans="1:12" x14ac:dyDescent="0.2">
      <c r="A482" s="14"/>
      <c r="B482" s="14"/>
      <c r="C482" s="28"/>
      <c r="D482" s="17"/>
      <c r="E482" s="17"/>
      <c r="F482" s="17"/>
      <c r="G482" s="17"/>
    </row>
    <row r="483" spans="1:12" s="12" customFormat="1" ht="44.25" customHeight="1" x14ac:dyDescent="0.2">
      <c r="A483" s="14"/>
      <c r="B483" s="15"/>
      <c r="C483" s="15" t="s">
        <v>258</v>
      </c>
      <c r="D483" s="16">
        <f>D485</f>
        <v>0</v>
      </c>
      <c r="E483" s="16">
        <f>E485</f>
        <v>4163.5</v>
      </c>
      <c r="F483" s="16">
        <f>F485</f>
        <v>4163.5</v>
      </c>
      <c r="G483" s="16">
        <f>G485</f>
        <v>4163.5</v>
      </c>
      <c r="I483" s="13"/>
      <c r="J483" s="13"/>
      <c r="K483" s="13"/>
      <c r="L483" s="13"/>
    </row>
    <row r="484" spans="1:12" s="12" customFormat="1" x14ac:dyDescent="0.2">
      <c r="A484" s="14"/>
      <c r="B484" s="14"/>
      <c r="C484" s="14" t="s">
        <v>14</v>
      </c>
      <c r="D484" s="17"/>
      <c r="E484" s="17"/>
      <c r="F484" s="17"/>
      <c r="G484" s="17"/>
      <c r="I484" s="13"/>
      <c r="J484" s="13"/>
      <c r="K484" s="13"/>
      <c r="L484" s="13"/>
    </row>
    <row r="485" spans="1:12" s="21" customFormat="1" ht="58.5" customHeight="1" x14ac:dyDescent="0.2">
      <c r="A485" s="18">
        <v>1060</v>
      </c>
      <c r="B485" s="18">
        <v>31001</v>
      </c>
      <c r="C485" s="19" t="s">
        <v>259</v>
      </c>
      <c r="D485" s="20">
        <f>D487</f>
        <v>0</v>
      </c>
      <c r="E485" s="20">
        <f t="shared" ref="E485:G485" si="110">E487</f>
        <v>4163.5</v>
      </c>
      <c r="F485" s="20">
        <f t="shared" si="110"/>
        <v>4163.5</v>
      </c>
      <c r="G485" s="20">
        <f t="shared" si="110"/>
        <v>4163.5</v>
      </c>
      <c r="I485" s="22"/>
      <c r="J485" s="22"/>
      <c r="K485" s="22"/>
      <c r="L485" s="22"/>
    </row>
    <row r="486" spans="1:12" s="21" customFormat="1" x14ac:dyDescent="0.2">
      <c r="A486" s="18"/>
      <c r="B486" s="18"/>
      <c r="C486" s="14" t="s">
        <v>16</v>
      </c>
      <c r="D486" s="20"/>
      <c r="E486" s="20"/>
      <c r="F486" s="20"/>
      <c r="G486" s="20"/>
      <c r="I486" s="22"/>
      <c r="J486" s="22"/>
      <c r="K486" s="22"/>
      <c r="L486" s="22"/>
    </row>
    <row r="487" spans="1:12" s="26" customFormat="1" ht="24" customHeight="1" x14ac:dyDescent="0.2">
      <c r="A487" s="23"/>
      <c r="B487" s="23"/>
      <c r="C487" s="24" t="s">
        <v>260</v>
      </c>
      <c r="D487" s="25"/>
      <c r="E487" s="25">
        <v>4163.5</v>
      </c>
      <c r="F487" s="25">
        <v>4163.5</v>
      </c>
      <c r="G487" s="25">
        <v>4163.5</v>
      </c>
      <c r="I487" s="27"/>
      <c r="J487" s="27"/>
      <c r="K487" s="27"/>
      <c r="L487" s="27"/>
    </row>
    <row r="488" spans="1:12" x14ac:dyDescent="0.2">
      <c r="A488" s="14"/>
      <c r="B488" s="14"/>
      <c r="C488" s="28"/>
      <c r="D488" s="17"/>
      <c r="E488" s="17"/>
      <c r="F488" s="17"/>
      <c r="G488" s="17"/>
    </row>
    <row r="489" spans="1:12" s="12" customFormat="1" ht="22.5" customHeight="1" x14ac:dyDescent="0.2">
      <c r="A489" s="14"/>
      <c r="B489" s="15"/>
      <c r="C489" s="15" t="s">
        <v>261</v>
      </c>
      <c r="D489" s="16">
        <f t="shared" ref="D489:G489" si="111">D491+D494</f>
        <v>0</v>
      </c>
      <c r="E489" s="16">
        <f t="shared" si="111"/>
        <v>38381.9</v>
      </c>
      <c r="F489" s="16">
        <f t="shared" si="111"/>
        <v>51563.7</v>
      </c>
      <c r="G489" s="16">
        <f t="shared" si="111"/>
        <v>51563.7</v>
      </c>
      <c r="I489" s="13"/>
      <c r="J489" s="13"/>
      <c r="K489" s="13"/>
      <c r="L489" s="13"/>
    </row>
    <row r="490" spans="1:12" s="12" customFormat="1" x14ac:dyDescent="0.2">
      <c r="A490" s="14"/>
      <c r="B490" s="14"/>
      <c r="C490" s="14" t="s">
        <v>14</v>
      </c>
      <c r="D490" s="17"/>
      <c r="E490" s="17"/>
      <c r="F490" s="17"/>
      <c r="G490" s="17"/>
      <c r="I490" s="13"/>
      <c r="J490" s="13"/>
      <c r="K490" s="13"/>
      <c r="L490" s="13"/>
    </row>
    <row r="491" spans="1:12" s="21" customFormat="1" ht="43.5" customHeight="1" x14ac:dyDescent="0.2">
      <c r="A491" s="18">
        <v>1180</v>
      </c>
      <c r="B491" s="18">
        <v>31001</v>
      </c>
      <c r="C491" s="19" t="s">
        <v>262</v>
      </c>
      <c r="D491" s="20">
        <f>D493</f>
        <v>0</v>
      </c>
      <c r="E491" s="20">
        <f t="shared" ref="E491:G491" si="112">E493</f>
        <v>13181.9</v>
      </c>
      <c r="F491" s="20">
        <f t="shared" si="112"/>
        <v>26363.7</v>
      </c>
      <c r="G491" s="20">
        <f t="shared" si="112"/>
        <v>26363.7</v>
      </c>
      <c r="I491" s="22"/>
      <c r="J491" s="22"/>
      <c r="K491" s="22"/>
      <c r="L491" s="22"/>
    </row>
    <row r="492" spans="1:12" s="21" customFormat="1" x14ac:dyDescent="0.2">
      <c r="A492" s="18"/>
      <c r="B492" s="18"/>
      <c r="C492" s="14" t="s">
        <v>16</v>
      </c>
      <c r="D492" s="20"/>
      <c r="E492" s="20"/>
      <c r="F492" s="20"/>
      <c r="G492" s="20"/>
      <c r="I492" s="22"/>
      <c r="J492" s="22"/>
      <c r="K492" s="22"/>
      <c r="L492" s="22"/>
    </row>
    <row r="493" spans="1:12" s="26" customFormat="1" ht="24" customHeight="1" x14ac:dyDescent="0.2">
      <c r="A493" s="23"/>
      <c r="B493" s="23"/>
      <c r="C493" s="24" t="s">
        <v>263</v>
      </c>
      <c r="D493" s="25"/>
      <c r="E493" s="25">
        <v>13181.9</v>
      </c>
      <c r="F493" s="25">
        <v>26363.7</v>
      </c>
      <c r="G493" s="25">
        <v>26363.7</v>
      </c>
      <c r="I493" s="27"/>
      <c r="J493" s="27"/>
      <c r="K493" s="27"/>
      <c r="L493" s="27"/>
    </row>
    <row r="494" spans="1:12" s="21" customFormat="1" ht="43.5" customHeight="1" x14ac:dyDescent="0.2">
      <c r="A494" s="18">
        <v>1180</v>
      </c>
      <c r="B494" s="18">
        <v>31003</v>
      </c>
      <c r="C494" s="19" t="s">
        <v>264</v>
      </c>
      <c r="D494" s="20">
        <f>D496</f>
        <v>0</v>
      </c>
      <c r="E494" s="20">
        <f t="shared" ref="E494:G494" si="113">E496</f>
        <v>25200</v>
      </c>
      <c r="F494" s="20">
        <f t="shared" si="113"/>
        <v>25200</v>
      </c>
      <c r="G494" s="20">
        <f t="shared" si="113"/>
        <v>25200</v>
      </c>
      <c r="I494" s="22"/>
      <c r="J494" s="22"/>
      <c r="K494" s="22"/>
      <c r="L494" s="22"/>
    </row>
    <row r="495" spans="1:12" s="21" customFormat="1" x14ac:dyDescent="0.2">
      <c r="A495" s="18"/>
      <c r="B495" s="18"/>
      <c r="C495" s="14" t="s">
        <v>16</v>
      </c>
      <c r="D495" s="20"/>
      <c r="E495" s="20"/>
      <c r="F495" s="20"/>
      <c r="G495" s="20"/>
      <c r="I495" s="22"/>
      <c r="J495" s="22"/>
      <c r="K495" s="22"/>
      <c r="L495" s="22"/>
    </row>
    <row r="496" spans="1:12" s="26" customFormat="1" ht="24" customHeight="1" x14ac:dyDescent="0.2">
      <c r="A496" s="23"/>
      <c r="B496" s="23"/>
      <c r="C496" s="24" t="s">
        <v>263</v>
      </c>
      <c r="D496" s="25"/>
      <c r="E496" s="25">
        <v>25200</v>
      </c>
      <c r="F496" s="25">
        <v>25200</v>
      </c>
      <c r="G496" s="25">
        <v>25200</v>
      </c>
      <c r="I496" s="27"/>
      <c r="J496" s="27"/>
      <c r="K496" s="27"/>
      <c r="L496" s="27"/>
    </row>
    <row r="497" spans="1:12" x14ac:dyDescent="0.2">
      <c r="A497" s="14"/>
      <c r="B497" s="14"/>
      <c r="C497" s="28"/>
      <c r="D497" s="17"/>
      <c r="E497" s="17"/>
      <c r="F497" s="17"/>
      <c r="G497" s="17"/>
    </row>
    <row r="498" spans="1:12" s="12" customFormat="1" ht="21.75" customHeight="1" x14ac:dyDescent="0.2">
      <c r="A498" s="14"/>
      <c r="B498" s="15"/>
      <c r="C498" s="15" t="s">
        <v>265</v>
      </c>
      <c r="D498" s="16">
        <f>D500+D503+D510</f>
        <v>0</v>
      </c>
      <c r="E498" s="16">
        <f>E500+E503+E510</f>
        <v>6600</v>
      </c>
      <c r="F498" s="16">
        <f>F500+F503+F510</f>
        <v>173600</v>
      </c>
      <c r="G498" s="16">
        <f>G500+G503+G510</f>
        <v>360600</v>
      </c>
      <c r="I498" s="13"/>
      <c r="J498" s="13"/>
      <c r="K498" s="13"/>
      <c r="L498" s="13"/>
    </row>
    <row r="499" spans="1:12" s="12" customFormat="1" x14ac:dyDescent="0.2">
      <c r="A499" s="14"/>
      <c r="B499" s="14"/>
      <c r="C499" s="14" t="s">
        <v>14</v>
      </c>
      <c r="D499" s="17"/>
      <c r="E499" s="17"/>
      <c r="F499" s="17"/>
      <c r="G499" s="17"/>
      <c r="I499" s="13"/>
      <c r="J499" s="13"/>
      <c r="K499" s="13"/>
      <c r="L499" s="13"/>
    </row>
    <row r="500" spans="1:12" s="21" customFormat="1" ht="42" customHeight="1" x14ac:dyDescent="0.2">
      <c r="A500" s="18">
        <v>1103</v>
      </c>
      <c r="B500" s="18">
        <v>11002</v>
      </c>
      <c r="C500" s="19" t="s">
        <v>266</v>
      </c>
      <c r="D500" s="20">
        <f>D502</f>
        <v>0</v>
      </c>
      <c r="E500" s="20">
        <f t="shared" ref="E500:G500" si="114">E502</f>
        <v>0</v>
      </c>
      <c r="F500" s="20">
        <f t="shared" si="114"/>
        <v>0</v>
      </c>
      <c r="G500" s="20">
        <f t="shared" si="114"/>
        <v>20000</v>
      </c>
      <c r="I500" s="22"/>
      <c r="J500" s="22"/>
      <c r="K500" s="22"/>
      <c r="L500" s="22"/>
    </row>
    <row r="501" spans="1:12" s="21" customFormat="1" x14ac:dyDescent="0.2">
      <c r="A501" s="18"/>
      <c r="B501" s="18"/>
      <c r="C501" s="14" t="s">
        <v>16</v>
      </c>
      <c r="D501" s="20"/>
      <c r="E501" s="20"/>
      <c r="F501" s="20"/>
      <c r="G501" s="20"/>
      <c r="I501" s="22"/>
      <c r="J501" s="22"/>
      <c r="K501" s="22"/>
      <c r="L501" s="22"/>
    </row>
    <row r="502" spans="1:12" s="26" customFormat="1" ht="24" customHeight="1" x14ac:dyDescent="0.2">
      <c r="A502" s="23"/>
      <c r="B502" s="23"/>
      <c r="C502" s="24" t="s">
        <v>85</v>
      </c>
      <c r="D502" s="25"/>
      <c r="E502" s="25"/>
      <c r="F502" s="25"/>
      <c r="G502" s="25">
        <v>20000</v>
      </c>
      <c r="I502" s="27"/>
      <c r="J502" s="27"/>
      <c r="K502" s="27"/>
      <c r="L502" s="27"/>
    </row>
    <row r="503" spans="1:12" s="21" customFormat="1" ht="61.5" customHeight="1" x14ac:dyDescent="0.2">
      <c r="A503" s="18">
        <v>1103</v>
      </c>
      <c r="B503" s="18">
        <v>11003</v>
      </c>
      <c r="C503" s="19" t="s">
        <v>267</v>
      </c>
      <c r="D503" s="20">
        <f>D505</f>
        <v>0</v>
      </c>
      <c r="E503" s="20">
        <f t="shared" ref="E503:G503" si="115">E505</f>
        <v>0</v>
      </c>
      <c r="F503" s="20">
        <f t="shared" si="115"/>
        <v>167000</v>
      </c>
      <c r="G503" s="20">
        <f t="shared" si="115"/>
        <v>334000</v>
      </c>
      <c r="I503" s="22"/>
      <c r="J503" s="22"/>
      <c r="K503" s="22"/>
      <c r="L503" s="22"/>
    </row>
    <row r="504" spans="1:12" s="21" customFormat="1" x14ac:dyDescent="0.2">
      <c r="A504" s="18"/>
      <c r="B504" s="18"/>
      <c r="C504" s="14" t="s">
        <v>16</v>
      </c>
      <c r="D504" s="20"/>
      <c r="E504" s="20"/>
      <c r="F504" s="20"/>
      <c r="G504" s="20"/>
      <c r="I504" s="22"/>
      <c r="J504" s="22"/>
      <c r="K504" s="22"/>
      <c r="L504" s="22"/>
    </row>
    <row r="505" spans="1:12" s="26" customFormat="1" ht="24" customHeight="1" x14ac:dyDescent="0.2">
      <c r="A505" s="23"/>
      <c r="B505" s="23"/>
      <c r="C505" s="24" t="s">
        <v>85</v>
      </c>
      <c r="D505" s="25">
        <f>D507+D508+D509</f>
        <v>0</v>
      </c>
      <c r="E505" s="25">
        <f t="shared" ref="E505:G505" si="116">E507+E508+E509</f>
        <v>0</v>
      </c>
      <c r="F505" s="25">
        <f t="shared" si="116"/>
        <v>167000</v>
      </c>
      <c r="G505" s="25">
        <f t="shared" si="116"/>
        <v>334000</v>
      </c>
      <c r="I505" s="27"/>
      <c r="J505" s="27"/>
      <c r="K505" s="27"/>
      <c r="L505" s="27"/>
    </row>
    <row r="506" spans="1:12" x14ac:dyDescent="0.2">
      <c r="A506" s="14"/>
      <c r="B506" s="14"/>
      <c r="C506" s="14" t="s">
        <v>80</v>
      </c>
      <c r="D506" s="17"/>
      <c r="E506" s="17"/>
      <c r="F506" s="17"/>
      <c r="G506" s="17"/>
    </row>
    <row r="507" spans="1:12" s="35" customFormat="1" ht="103.5" x14ac:dyDescent="0.2">
      <c r="A507" s="34"/>
      <c r="B507" s="34"/>
      <c r="C507" s="37" t="s">
        <v>268</v>
      </c>
      <c r="D507" s="38"/>
      <c r="E507" s="38"/>
      <c r="F507" s="38">
        <v>92175</v>
      </c>
      <c r="G507" s="38">
        <v>184350</v>
      </c>
      <c r="I507" s="32"/>
      <c r="J507" s="32"/>
      <c r="K507" s="32"/>
      <c r="L507" s="32"/>
    </row>
    <row r="508" spans="1:12" s="35" customFormat="1" ht="103.5" x14ac:dyDescent="0.2">
      <c r="A508" s="34"/>
      <c r="B508" s="34"/>
      <c r="C508" s="37" t="s">
        <v>269</v>
      </c>
      <c r="D508" s="38"/>
      <c r="E508" s="38"/>
      <c r="F508" s="38">
        <v>66135</v>
      </c>
      <c r="G508" s="38">
        <v>132270</v>
      </c>
      <c r="I508" s="32"/>
      <c r="J508" s="32"/>
      <c r="K508" s="32"/>
      <c r="L508" s="32"/>
    </row>
    <row r="509" spans="1:12" s="35" customFormat="1" ht="92.25" customHeight="1" x14ac:dyDescent="0.2">
      <c r="A509" s="34"/>
      <c r="B509" s="34"/>
      <c r="C509" s="37" t="s">
        <v>270</v>
      </c>
      <c r="D509" s="38"/>
      <c r="E509" s="38"/>
      <c r="F509" s="38">
        <v>8690</v>
      </c>
      <c r="G509" s="38">
        <v>17380</v>
      </c>
      <c r="I509" s="32"/>
      <c r="J509" s="32"/>
      <c r="K509" s="32"/>
      <c r="L509" s="32"/>
    </row>
    <row r="510" spans="1:12" s="21" customFormat="1" ht="62.25" customHeight="1" x14ac:dyDescent="0.2">
      <c r="A510" s="18">
        <v>1103</v>
      </c>
      <c r="B510" s="18">
        <v>31001</v>
      </c>
      <c r="C510" s="19" t="s">
        <v>271</v>
      </c>
      <c r="D510" s="20">
        <f>D512</f>
        <v>0</v>
      </c>
      <c r="E510" s="20">
        <f t="shared" ref="E510:G510" si="117">E512</f>
        <v>6600</v>
      </c>
      <c r="F510" s="20">
        <f t="shared" si="117"/>
        <v>6600</v>
      </c>
      <c r="G510" s="20">
        <f t="shared" si="117"/>
        <v>6600</v>
      </c>
      <c r="I510" s="22"/>
      <c r="J510" s="22"/>
      <c r="K510" s="22"/>
      <c r="L510" s="22"/>
    </row>
    <row r="511" spans="1:12" s="21" customFormat="1" x14ac:dyDescent="0.2">
      <c r="A511" s="18"/>
      <c r="B511" s="18"/>
      <c r="C511" s="14" t="s">
        <v>16</v>
      </c>
      <c r="D511" s="20"/>
      <c r="E511" s="20"/>
      <c r="F511" s="20"/>
      <c r="G511" s="20"/>
      <c r="I511" s="22"/>
      <c r="J511" s="22"/>
      <c r="K511" s="22"/>
      <c r="L511" s="22"/>
    </row>
    <row r="512" spans="1:12" s="26" customFormat="1" ht="24" customHeight="1" x14ac:dyDescent="0.2">
      <c r="A512" s="23"/>
      <c r="B512" s="23"/>
      <c r="C512" s="24" t="s">
        <v>85</v>
      </c>
      <c r="D512" s="25"/>
      <c r="E512" s="25">
        <v>6600</v>
      </c>
      <c r="F512" s="25">
        <v>6600</v>
      </c>
      <c r="G512" s="25">
        <v>6600</v>
      </c>
      <c r="I512" s="27"/>
      <c r="J512" s="27"/>
      <c r="K512" s="27"/>
      <c r="L512" s="27"/>
    </row>
    <row r="513" spans="1:12" x14ac:dyDescent="0.2">
      <c r="A513" s="14"/>
      <c r="B513" s="14"/>
      <c r="C513" s="28"/>
      <c r="D513" s="17"/>
      <c r="E513" s="17"/>
      <c r="F513" s="17"/>
      <c r="G513" s="17"/>
    </row>
    <row r="514" spans="1:12" s="12" customFormat="1" ht="21" customHeight="1" x14ac:dyDescent="0.2">
      <c r="A514" s="14"/>
      <c r="B514" s="15"/>
      <c r="C514" s="15" t="s">
        <v>272</v>
      </c>
      <c r="D514" s="16">
        <f>D516</f>
        <v>0</v>
      </c>
      <c r="E514" s="16">
        <f>E516</f>
        <v>6324.5</v>
      </c>
      <c r="F514" s="16">
        <f>F516</f>
        <v>12648.9</v>
      </c>
      <c r="G514" s="16">
        <f>G516</f>
        <v>12648.9</v>
      </c>
      <c r="I514" s="13"/>
      <c r="J514" s="13"/>
      <c r="K514" s="13"/>
      <c r="L514" s="13"/>
    </row>
    <row r="515" spans="1:12" s="12" customFormat="1" x14ac:dyDescent="0.2">
      <c r="A515" s="14"/>
      <c r="B515" s="14"/>
      <c r="C515" s="14" t="s">
        <v>14</v>
      </c>
      <c r="D515" s="17"/>
      <c r="E515" s="17"/>
      <c r="F515" s="17"/>
      <c r="G515" s="17"/>
      <c r="I515" s="13"/>
      <c r="J515" s="13"/>
      <c r="K515" s="13"/>
      <c r="L515" s="13"/>
    </row>
    <row r="516" spans="1:12" s="21" customFormat="1" ht="56.25" customHeight="1" x14ac:dyDescent="0.2">
      <c r="A516" s="18">
        <v>1203</v>
      </c>
      <c r="B516" s="18">
        <v>31001</v>
      </c>
      <c r="C516" s="19" t="s">
        <v>273</v>
      </c>
      <c r="D516" s="20">
        <f>D518</f>
        <v>0</v>
      </c>
      <c r="E516" s="20">
        <f t="shared" ref="E516:G516" si="118">E518</f>
        <v>6324.5</v>
      </c>
      <c r="F516" s="20">
        <f t="shared" si="118"/>
        <v>12648.9</v>
      </c>
      <c r="G516" s="20">
        <f t="shared" si="118"/>
        <v>12648.9</v>
      </c>
      <c r="I516" s="22"/>
      <c r="J516" s="22"/>
      <c r="K516" s="22"/>
      <c r="L516" s="22"/>
    </row>
    <row r="517" spans="1:12" s="21" customFormat="1" x14ac:dyDescent="0.2">
      <c r="A517" s="18"/>
      <c r="B517" s="18"/>
      <c r="C517" s="14" t="s">
        <v>16</v>
      </c>
      <c r="D517" s="20"/>
      <c r="E517" s="20"/>
      <c r="F517" s="20"/>
      <c r="G517" s="20"/>
      <c r="I517" s="22"/>
      <c r="J517" s="22"/>
      <c r="K517" s="22"/>
      <c r="L517" s="22"/>
    </row>
    <row r="518" spans="1:12" s="26" customFormat="1" ht="24" customHeight="1" x14ac:dyDescent="0.2">
      <c r="A518" s="23"/>
      <c r="B518" s="23"/>
      <c r="C518" s="24" t="s">
        <v>274</v>
      </c>
      <c r="D518" s="25"/>
      <c r="E518" s="25">
        <v>6324.5</v>
      </c>
      <c r="F518" s="25">
        <v>12648.9</v>
      </c>
      <c r="G518" s="25">
        <v>12648.9</v>
      </c>
      <c r="I518" s="27"/>
      <c r="J518" s="27"/>
      <c r="K518" s="27"/>
      <c r="L518" s="27"/>
    </row>
    <row r="519" spans="1:12" x14ac:dyDescent="0.2">
      <c r="A519" s="14"/>
      <c r="B519" s="14"/>
      <c r="C519" s="28"/>
      <c r="D519" s="17"/>
      <c r="E519" s="17"/>
      <c r="F519" s="17"/>
      <c r="G519" s="17"/>
    </row>
    <row r="520" spans="1:12" s="12" customFormat="1" ht="21" customHeight="1" x14ac:dyDescent="0.2">
      <c r="A520" s="14"/>
      <c r="B520" s="15"/>
      <c r="C520" s="15" t="s">
        <v>275</v>
      </c>
      <c r="D520" s="16">
        <f>D522</f>
        <v>0</v>
      </c>
      <c r="E520" s="16">
        <f>E522</f>
        <v>7043.3</v>
      </c>
      <c r="F520" s="16">
        <f>F522</f>
        <v>14086.5</v>
      </c>
      <c r="G520" s="16">
        <f>G522</f>
        <v>14086.5</v>
      </c>
      <c r="I520" s="13"/>
      <c r="J520" s="13"/>
      <c r="K520" s="13"/>
      <c r="L520" s="13"/>
    </row>
    <row r="521" spans="1:12" s="12" customFormat="1" x14ac:dyDescent="0.2">
      <c r="A521" s="14"/>
      <c r="B521" s="14"/>
      <c r="C521" s="14" t="s">
        <v>14</v>
      </c>
      <c r="D521" s="17"/>
      <c r="E521" s="17"/>
      <c r="F521" s="17"/>
      <c r="G521" s="17"/>
      <c r="I521" s="13"/>
      <c r="J521" s="13"/>
      <c r="K521" s="13"/>
      <c r="L521" s="13"/>
    </row>
    <row r="522" spans="1:12" s="21" customFormat="1" ht="40.5" customHeight="1" x14ac:dyDescent="0.2">
      <c r="A522" s="18">
        <v>1002</v>
      </c>
      <c r="B522" s="18">
        <v>31001</v>
      </c>
      <c r="C522" s="19" t="s">
        <v>276</v>
      </c>
      <c r="D522" s="20">
        <f>D524</f>
        <v>0</v>
      </c>
      <c r="E522" s="20">
        <f t="shared" ref="E522:G522" si="119">E524</f>
        <v>7043.3</v>
      </c>
      <c r="F522" s="20">
        <f t="shared" si="119"/>
        <v>14086.5</v>
      </c>
      <c r="G522" s="20">
        <f t="shared" si="119"/>
        <v>14086.5</v>
      </c>
      <c r="I522" s="22"/>
      <c r="J522" s="22"/>
      <c r="K522" s="22"/>
      <c r="L522" s="22"/>
    </row>
    <row r="523" spans="1:12" s="21" customFormat="1" x14ac:dyDescent="0.2">
      <c r="A523" s="18"/>
      <c r="B523" s="18"/>
      <c r="C523" s="14" t="s">
        <v>16</v>
      </c>
      <c r="D523" s="20"/>
      <c r="E523" s="20"/>
      <c r="F523" s="20"/>
      <c r="G523" s="20"/>
      <c r="I523" s="22"/>
      <c r="J523" s="22"/>
      <c r="K523" s="22"/>
      <c r="L523" s="22"/>
    </row>
    <row r="524" spans="1:12" s="26" customFormat="1" ht="24" customHeight="1" x14ac:dyDescent="0.2">
      <c r="A524" s="23"/>
      <c r="B524" s="23"/>
      <c r="C524" s="24" t="s">
        <v>277</v>
      </c>
      <c r="D524" s="25"/>
      <c r="E524" s="25">
        <v>7043.3</v>
      </c>
      <c r="F524" s="25">
        <v>14086.5</v>
      </c>
      <c r="G524" s="25">
        <v>14086.5</v>
      </c>
      <c r="I524" s="27"/>
      <c r="J524" s="27"/>
      <c r="K524" s="27"/>
      <c r="L524" s="27"/>
    </row>
    <row r="525" spans="1:12" x14ac:dyDescent="0.2">
      <c r="A525" s="14"/>
      <c r="B525" s="14"/>
      <c r="C525" s="28"/>
      <c r="D525" s="17"/>
      <c r="E525" s="17"/>
      <c r="F525" s="17"/>
      <c r="G525" s="17"/>
    </row>
    <row r="526" spans="1:12" s="12" customFormat="1" ht="21" customHeight="1" x14ac:dyDescent="0.2">
      <c r="A526" s="14"/>
      <c r="B526" s="15"/>
      <c r="C526" s="15" t="s">
        <v>278</v>
      </c>
      <c r="D526" s="16">
        <f>D528</f>
        <v>0</v>
      </c>
      <c r="E526" s="16">
        <f>E528</f>
        <v>4053.5</v>
      </c>
      <c r="F526" s="16">
        <f>F528</f>
        <v>4053.5</v>
      </c>
      <c r="G526" s="16">
        <f>G528</f>
        <v>4053.5</v>
      </c>
      <c r="I526" s="13"/>
      <c r="J526" s="13"/>
      <c r="K526" s="13"/>
      <c r="L526" s="13"/>
    </row>
    <row r="527" spans="1:12" s="12" customFormat="1" x14ac:dyDescent="0.2">
      <c r="A527" s="14"/>
      <c r="B527" s="14"/>
      <c r="C527" s="14" t="s">
        <v>14</v>
      </c>
      <c r="D527" s="17"/>
      <c r="E527" s="17"/>
      <c r="F527" s="17"/>
      <c r="G527" s="17"/>
      <c r="I527" s="13"/>
      <c r="J527" s="13"/>
      <c r="K527" s="13"/>
      <c r="L527" s="13"/>
    </row>
    <row r="528" spans="1:12" s="21" customFormat="1" ht="40.5" customHeight="1" x14ac:dyDescent="0.2">
      <c r="A528" s="18">
        <v>1009</v>
      </c>
      <c r="B528" s="18">
        <v>31001</v>
      </c>
      <c r="C528" s="19" t="s">
        <v>279</v>
      </c>
      <c r="D528" s="20">
        <f>D530</f>
        <v>0</v>
      </c>
      <c r="E528" s="20">
        <f t="shared" ref="E528:G528" si="120">E530</f>
        <v>4053.5</v>
      </c>
      <c r="F528" s="20">
        <f t="shared" si="120"/>
        <v>4053.5</v>
      </c>
      <c r="G528" s="20">
        <f t="shared" si="120"/>
        <v>4053.5</v>
      </c>
      <c r="I528" s="22"/>
      <c r="J528" s="22"/>
      <c r="K528" s="22"/>
      <c r="L528" s="22"/>
    </row>
    <row r="529" spans="1:12" s="21" customFormat="1" x14ac:dyDescent="0.2">
      <c r="A529" s="18"/>
      <c r="B529" s="18"/>
      <c r="C529" s="14" t="s">
        <v>16</v>
      </c>
      <c r="D529" s="20"/>
      <c r="E529" s="20"/>
      <c r="F529" s="20"/>
      <c r="G529" s="20"/>
      <c r="I529" s="22"/>
      <c r="J529" s="22"/>
      <c r="K529" s="22"/>
      <c r="L529" s="22"/>
    </row>
    <row r="530" spans="1:12" s="26" customFormat="1" ht="24" customHeight="1" x14ac:dyDescent="0.2">
      <c r="A530" s="23"/>
      <c r="B530" s="23"/>
      <c r="C530" s="24" t="s">
        <v>280</v>
      </c>
      <c r="D530" s="25"/>
      <c r="E530" s="25">
        <v>4053.5</v>
      </c>
      <c r="F530" s="25">
        <v>4053.5</v>
      </c>
      <c r="G530" s="25">
        <v>4053.5</v>
      </c>
      <c r="I530" s="27"/>
      <c r="J530" s="27"/>
      <c r="K530" s="27"/>
      <c r="L530" s="27"/>
    </row>
    <row r="531" spans="1:12" x14ac:dyDescent="0.2">
      <c r="A531" s="14"/>
      <c r="B531" s="14"/>
      <c r="C531" s="28"/>
      <c r="D531" s="17"/>
      <c r="E531" s="17"/>
      <c r="F531" s="17"/>
      <c r="G531" s="17"/>
    </row>
    <row r="532" spans="1:12" s="12" customFormat="1" ht="21" customHeight="1" x14ac:dyDescent="0.2">
      <c r="A532" s="14"/>
      <c r="B532" s="15"/>
      <c r="C532" s="15" t="s">
        <v>281</v>
      </c>
      <c r="D532" s="16">
        <f>D534</f>
        <v>0</v>
      </c>
      <c r="E532" s="16">
        <f>E534</f>
        <v>2475</v>
      </c>
      <c r="F532" s="16">
        <f>F534</f>
        <v>2475</v>
      </c>
      <c r="G532" s="16">
        <f>G534</f>
        <v>2475</v>
      </c>
      <c r="I532" s="13"/>
      <c r="J532" s="13"/>
      <c r="K532" s="13"/>
      <c r="L532" s="13"/>
    </row>
    <row r="533" spans="1:12" s="12" customFormat="1" x14ac:dyDescent="0.2">
      <c r="A533" s="14"/>
      <c r="B533" s="14"/>
      <c r="C533" s="14" t="s">
        <v>14</v>
      </c>
      <c r="D533" s="17"/>
      <c r="E533" s="17"/>
      <c r="F533" s="17"/>
      <c r="G533" s="17"/>
      <c r="I533" s="13"/>
      <c r="J533" s="13"/>
      <c r="K533" s="13"/>
      <c r="L533" s="13"/>
    </row>
    <row r="534" spans="1:12" s="21" customFormat="1" ht="40.5" customHeight="1" x14ac:dyDescent="0.2">
      <c r="A534" s="18">
        <v>1010</v>
      </c>
      <c r="B534" s="18">
        <v>31001</v>
      </c>
      <c r="C534" s="19" t="s">
        <v>282</v>
      </c>
      <c r="D534" s="20">
        <f>D536</f>
        <v>0</v>
      </c>
      <c r="E534" s="20">
        <f t="shared" ref="E534:G534" si="121">E536</f>
        <v>2475</v>
      </c>
      <c r="F534" s="20">
        <f t="shared" si="121"/>
        <v>2475</v>
      </c>
      <c r="G534" s="20">
        <f t="shared" si="121"/>
        <v>2475</v>
      </c>
      <c r="I534" s="22"/>
      <c r="J534" s="22"/>
      <c r="K534" s="22"/>
      <c r="L534" s="22"/>
    </row>
    <row r="535" spans="1:12" s="21" customFormat="1" x14ac:dyDescent="0.2">
      <c r="A535" s="18"/>
      <c r="B535" s="18"/>
      <c r="C535" s="14" t="s">
        <v>16</v>
      </c>
      <c r="D535" s="20"/>
      <c r="E535" s="20"/>
      <c r="F535" s="20"/>
      <c r="G535" s="20"/>
      <c r="I535" s="22"/>
      <c r="J535" s="22"/>
      <c r="K535" s="22"/>
      <c r="L535" s="22"/>
    </row>
    <row r="536" spans="1:12" s="26" customFormat="1" ht="24" customHeight="1" x14ac:dyDescent="0.2">
      <c r="A536" s="23"/>
      <c r="B536" s="23"/>
      <c r="C536" s="24" t="s">
        <v>283</v>
      </c>
      <c r="D536" s="25"/>
      <c r="E536" s="25">
        <v>2475</v>
      </c>
      <c r="F536" s="25">
        <v>2475</v>
      </c>
      <c r="G536" s="25">
        <v>2475</v>
      </c>
      <c r="I536" s="27"/>
      <c r="J536" s="27"/>
      <c r="K536" s="27"/>
      <c r="L536" s="27"/>
    </row>
    <row r="537" spans="1:12" x14ac:dyDescent="0.2">
      <c r="A537" s="14"/>
      <c r="B537" s="14"/>
      <c r="C537" s="28"/>
      <c r="D537" s="17"/>
      <c r="E537" s="17"/>
      <c r="F537" s="17"/>
      <c r="G537" s="17"/>
    </row>
    <row r="538" spans="1:12" s="12" customFormat="1" ht="21" customHeight="1" x14ac:dyDescent="0.2">
      <c r="A538" s="14"/>
      <c r="B538" s="15"/>
      <c r="C538" s="15" t="s">
        <v>284</v>
      </c>
      <c r="D538" s="16">
        <f>D540</f>
        <v>0</v>
      </c>
      <c r="E538" s="16">
        <f>E540</f>
        <v>4076.9</v>
      </c>
      <c r="F538" s="16">
        <f>F540</f>
        <v>8153.8</v>
      </c>
      <c r="G538" s="16">
        <f>G540</f>
        <v>8153.8</v>
      </c>
      <c r="I538" s="13"/>
      <c r="J538" s="13"/>
      <c r="K538" s="13"/>
      <c r="L538" s="13"/>
    </row>
    <row r="539" spans="1:12" s="12" customFormat="1" x14ac:dyDescent="0.2">
      <c r="A539" s="14"/>
      <c r="B539" s="14"/>
      <c r="C539" s="14" t="s">
        <v>14</v>
      </c>
      <c r="D539" s="17"/>
      <c r="E539" s="17"/>
      <c r="F539" s="17"/>
      <c r="G539" s="17"/>
      <c r="I539" s="13"/>
      <c r="J539" s="13"/>
      <c r="K539" s="13"/>
      <c r="L539" s="13"/>
    </row>
    <row r="540" spans="1:12" s="21" customFormat="1" ht="40.5" customHeight="1" x14ac:dyDescent="0.2">
      <c r="A540" s="18">
        <v>1025</v>
      </c>
      <c r="B540" s="18">
        <v>31001</v>
      </c>
      <c r="C540" s="19" t="s">
        <v>285</v>
      </c>
      <c r="D540" s="20">
        <f>D542</f>
        <v>0</v>
      </c>
      <c r="E540" s="20">
        <f t="shared" ref="E540:G540" si="122">E542</f>
        <v>4076.9</v>
      </c>
      <c r="F540" s="20">
        <f t="shared" si="122"/>
        <v>8153.8</v>
      </c>
      <c r="G540" s="20">
        <f t="shared" si="122"/>
        <v>8153.8</v>
      </c>
      <c r="I540" s="22"/>
      <c r="J540" s="22"/>
      <c r="K540" s="22"/>
      <c r="L540" s="22"/>
    </row>
    <row r="541" spans="1:12" s="21" customFormat="1" x14ac:dyDescent="0.2">
      <c r="A541" s="18"/>
      <c r="B541" s="18"/>
      <c r="C541" s="14" t="s">
        <v>16</v>
      </c>
      <c r="D541" s="20"/>
      <c r="E541" s="20"/>
      <c r="F541" s="20"/>
      <c r="G541" s="20"/>
      <c r="I541" s="22"/>
      <c r="J541" s="22"/>
      <c r="K541" s="22"/>
      <c r="L541" s="22"/>
    </row>
    <row r="542" spans="1:12" s="26" customFormat="1" ht="24" customHeight="1" x14ac:dyDescent="0.2">
      <c r="A542" s="23"/>
      <c r="B542" s="23"/>
      <c r="C542" s="24" t="s">
        <v>106</v>
      </c>
      <c r="D542" s="25"/>
      <c r="E542" s="25">
        <v>4076.9</v>
      </c>
      <c r="F542" s="25">
        <v>8153.8</v>
      </c>
      <c r="G542" s="25">
        <v>8153.8</v>
      </c>
      <c r="I542" s="27"/>
      <c r="J542" s="27"/>
      <c r="K542" s="27"/>
      <c r="L542" s="27"/>
    </row>
    <row r="543" spans="1:12" x14ac:dyDescent="0.2">
      <c r="A543" s="14"/>
      <c r="B543" s="14"/>
      <c r="C543" s="28"/>
      <c r="D543" s="17"/>
      <c r="E543" s="17"/>
      <c r="F543" s="17"/>
      <c r="G543" s="17"/>
    </row>
    <row r="544" spans="1:12" s="12" customFormat="1" ht="21" customHeight="1" x14ac:dyDescent="0.2">
      <c r="A544" s="14"/>
      <c r="B544" s="15"/>
      <c r="C544" s="15" t="s">
        <v>286</v>
      </c>
      <c r="D544" s="16">
        <f>D546</f>
        <v>0</v>
      </c>
      <c r="E544" s="16">
        <f>E546</f>
        <v>3000</v>
      </c>
      <c r="F544" s="16">
        <f>F546</f>
        <v>3000</v>
      </c>
      <c r="G544" s="16">
        <f>G546</f>
        <v>3000</v>
      </c>
      <c r="I544" s="13"/>
      <c r="J544" s="13"/>
      <c r="K544" s="13"/>
      <c r="L544" s="13"/>
    </row>
    <row r="545" spans="1:12" s="12" customFormat="1" x14ac:dyDescent="0.2">
      <c r="A545" s="14"/>
      <c r="B545" s="14"/>
      <c r="C545" s="14" t="s">
        <v>14</v>
      </c>
      <c r="D545" s="17"/>
      <c r="E545" s="17"/>
      <c r="F545" s="17"/>
      <c r="G545" s="17"/>
      <c r="I545" s="13"/>
      <c r="J545" s="13"/>
      <c r="K545" s="13"/>
      <c r="L545" s="13"/>
    </row>
    <row r="546" spans="1:12" s="21" customFormat="1" ht="40.5" customHeight="1" x14ac:dyDescent="0.2">
      <c r="A546" s="18">
        <v>1030</v>
      </c>
      <c r="B546" s="18">
        <v>31001</v>
      </c>
      <c r="C546" s="19" t="s">
        <v>287</v>
      </c>
      <c r="D546" s="20">
        <f>D548</f>
        <v>0</v>
      </c>
      <c r="E546" s="20">
        <f t="shared" ref="E546:G546" si="123">E548</f>
        <v>3000</v>
      </c>
      <c r="F546" s="20">
        <f t="shared" si="123"/>
        <v>3000</v>
      </c>
      <c r="G546" s="20">
        <f t="shared" si="123"/>
        <v>3000</v>
      </c>
      <c r="I546" s="22"/>
      <c r="J546" s="22"/>
      <c r="K546" s="22"/>
      <c r="L546" s="22"/>
    </row>
    <row r="547" spans="1:12" s="21" customFormat="1" x14ac:dyDescent="0.2">
      <c r="A547" s="18"/>
      <c r="B547" s="18"/>
      <c r="C547" s="14" t="s">
        <v>16</v>
      </c>
      <c r="D547" s="20"/>
      <c r="E547" s="20"/>
      <c r="F547" s="20"/>
      <c r="G547" s="20"/>
      <c r="I547" s="22"/>
      <c r="J547" s="22"/>
      <c r="K547" s="22"/>
      <c r="L547" s="22"/>
    </row>
    <row r="548" spans="1:12" s="26" customFormat="1" ht="24" customHeight="1" x14ac:dyDescent="0.2">
      <c r="A548" s="23"/>
      <c r="B548" s="23"/>
      <c r="C548" s="24" t="s">
        <v>288</v>
      </c>
      <c r="D548" s="25"/>
      <c r="E548" s="25">
        <v>3000</v>
      </c>
      <c r="F548" s="25">
        <v>3000</v>
      </c>
      <c r="G548" s="25">
        <v>3000</v>
      </c>
      <c r="I548" s="27"/>
      <c r="J548" s="27"/>
      <c r="K548" s="27"/>
      <c r="L548" s="27"/>
    </row>
    <row r="549" spans="1:12" x14ac:dyDescent="0.2">
      <c r="A549" s="14"/>
      <c r="B549" s="14"/>
      <c r="C549" s="28"/>
      <c r="D549" s="17"/>
      <c r="E549" s="17"/>
      <c r="F549" s="17"/>
      <c r="G549" s="17"/>
    </row>
    <row r="550" spans="1:12" s="12" customFormat="1" ht="21" customHeight="1" x14ac:dyDescent="0.2">
      <c r="A550" s="14"/>
      <c r="B550" s="15"/>
      <c r="C550" s="15" t="s">
        <v>289</v>
      </c>
      <c r="D550" s="16">
        <f>D552</f>
        <v>0</v>
      </c>
      <c r="E550" s="16">
        <f>E552</f>
        <v>2965.6</v>
      </c>
      <c r="F550" s="16">
        <f>F552</f>
        <v>5931.2</v>
      </c>
      <c r="G550" s="16">
        <f>G552</f>
        <v>5931.2</v>
      </c>
      <c r="I550" s="13"/>
      <c r="J550" s="13"/>
      <c r="K550" s="13"/>
      <c r="L550" s="13"/>
    </row>
    <row r="551" spans="1:12" s="12" customFormat="1" x14ac:dyDescent="0.2">
      <c r="A551" s="14"/>
      <c r="B551" s="14"/>
      <c r="C551" s="14" t="s">
        <v>14</v>
      </c>
      <c r="D551" s="17"/>
      <c r="E551" s="17"/>
      <c r="F551" s="17"/>
      <c r="G551" s="17"/>
      <c r="I551" s="13"/>
      <c r="J551" s="13"/>
      <c r="K551" s="13"/>
      <c r="L551" s="13"/>
    </row>
    <row r="552" spans="1:12" s="21" customFormat="1" ht="40.5" customHeight="1" x14ac:dyDescent="0.2">
      <c r="A552" s="18">
        <v>1037</v>
      </c>
      <c r="B552" s="18">
        <v>31001</v>
      </c>
      <c r="C552" s="19" t="s">
        <v>290</v>
      </c>
      <c r="D552" s="20">
        <f>D554</f>
        <v>0</v>
      </c>
      <c r="E552" s="20">
        <f t="shared" ref="E552:G552" si="124">E554</f>
        <v>2965.6</v>
      </c>
      <c r="F552" s="20">
        <f t="shared" si="124"/>
        <v>5931.2</v>
      </c>
      <c r="G552" s="20">
        <f t="shared" si="124"/>
        <v>5931.2</v>
      </c>
      <c r="I552" s="22"/>
      <c r="J552" s="22"/>
      <c r="K552" s="22"/>
      <c r="L552" s="22"/>
    </row>
    <row r="553" spans="1:12" s="21" customFormat="1" x14ac:dyDescent="0.2">
      <c r="A553" s="18"/>
      <c r="B553" s="18"/>
      <c r="C553" s="14" t="s">
        <v>16</v>
      </c>
      <c r="D553" s="20"/>
      <c r="E553" s="20"/>
      <c r="F553" s="20"/>
      <c r="G553" s="20"/>
      <c r="I553" s="22"/>
      <c r="J553" s="22"/>
      <c r="K553" s="22"/>
      <c r="L553" s="22"/>
    </row>
    <row r="554" spans="1:12" s="26" customFormat="1" ht="24" customHeight="1" x14ac:dyDescent="0.2">
      <c r="A554" s="23"/>
      <c r="B554" s="23"/>
      <c r="C554" s="24" t="s">
        <v>291</v>
      </c>
      <c r="D554" s="25"/>
      <c r="E554" s="25">
        <v>2965.6</v>
      </c>
      <c r="F554" s="25">
        <v>5931.2</v>
      </c>
      <c r="G554" s="25">
        <v>5931.2</v>
      </c>
      <c r="I554" s="27"/>
      <c r="J554" s="27"/>
      <c r="K554" s="27"/>
      <c r="L554" s="27"/>
    </row>
    <row r="555" spans="1:12" x14ac:dyDescent="0.2">
      <c r="A555" s="14"/>
      <c r="B555" s="14"/>
      <c r="C555" s="28"/>
      <c r="D555" s="17"/>
      <c r="E555" s="17"/>
      <c r="F555" s="17"/>
      <c r="G555" s="17"/>
    </row>
    <row r="556" spans="1:12" s="12" customFormat="1" ht="21" customHeight="1" x14ac:dyDescent="0.2">
      <c r="A556" s="14"/>
      <c r="B556" s="15"/>
      <c r="C556" s="15" t="s">
        <v>292</v>
      </c>
      <c r="D556" s="16">
        <f>D558</f>
        <v>0</v>
      </c>
      <c r="E556" s="16">
        <f>E558</f>
        <v>3495.3</v>
      </c>
      <c r="F556" s="16">
        <f>F558</f>
        <v>6990.5</v>
      </c>
      <c r="G556" s="16">
        <f>G558</f>
        <v>6990.5</v>
      </c>
      <c r="I556" s="13"/>
      <c r="J556" s="13"/>
      <c r="K556" s="13"/>
      <c r="L556" s="13"/>
    </row>
    <row r="557" spans="1:12" s="12" customFormat="1" x14ac:dyDescent="0.2">
      <c r="A557" s="14"/>
      <c r="B557" s="14"/>
      <c r="C557" s="14" t="s">
        <v>14</v>
      </c>
      <c r="D557" s="17"/>
      <c r="E557" s="17"/>
      <c r="F557" s="17"/>
      <c r="G557" s="17"/>
      <c r="I557" s="13"/>
      <c r="J557" s="13"/>
      <c r="K557" s="13"/>
      <c r="L557" s="13"/>
    </row>
    <row r="558" spans="1:12" s="21" customFormat="1" ht="40.5" customHeight="1" x14ac:dyDescent="0.2">
      <c r="A558" s="18">
        <v>1039</v>
      </c>
      <c r="B558" s="18">
        <v>31001</v>
      </c>
      <c r="C558" s="19" t="s">
        <v>293</v>
      </c>
      <c r="D558" s="20">
        <f>D560</f>
        <v>0</v>
      </c>
      <c r="E558" s="20">
        <f t="shared" ref="E558:G558" si="125">E560</f>
        <v>3495.3</v>
      </c>
      <c r="F558" s="20">
        <f t="shared" si="125"/>
        <v>6990.5</v>
      </c>
      <c r="G558" s="20">
        <f t="shared" si="125"/>
        <v>6990.5</v>
      </c>
      <c r="I558" s="22"/>
      <c r="J558" s="22"/>
      <c r="K558" s="22"/>
      <c r="L558" s="22"/>
    </row>
    <row r="559" spans="1:12" s="21" customFormat="1" x14ac:dyDescent="0.2">
      <c r="A559" s="18"/>
      <c r="B559" s="18"/>
      <c r="C559" s="14" t="s">
        <v>16</v>
      </c>
      <c r="D559" s="20"/>
      <c r="E559" s="20"/>
      <c r="F559" s="20"/>
      <c r="G559" s="20"/>
      <c r="I559" s="22"/>
      <c r="J559" s="22"/>
      <c r="K559" s="22"/>
      <c r="L559" s="22"/>
    </row>
    <row r="560" spans="1:12" s="26" customFormat="1" ht="24" customHeight="1" x14ac:dyDescent="0.2">
      <c r="A560" s="23"/>
      <c r="B560" s="23"/>
      <c r="C560" s="24" t="s">
        <v>294</v>
      </c>
      <c r="D560" s="25"/>
      <c r="E560" s="25">
        <v>3495.3</v>
      </c>
      <c r="F560" s="25">
        <v>6990.5</v>
      </c>
      <c r="G560" s="25">
        <v>6990.5</v>
      </c>
      <c r="I560" s="27"/>
      <c r="J560" s="27"/>
      <c r="K560" s="27"/>
      <c r="L560" s="27"/>
    </row>
    <row r="561" spans="1:12" x14ac:dyDescent="0.2">
      <c r="A561" s="14"/>
      <c r="B561" s="14"/>
      <c r="C561" s="28"/>
      <c r="D561" s="17"/>
      <c r="E561" s="17"/>
      <c r="F561" s="17"/>
      <c r="G561" s="17"/>
    </row>
    <row r="562" spans="1:12" s="12" customFormat="1" ht="21" customHeight="1" x14ac:dyDescent="0.2">
      <c r="A562" s="14"/>
      <c r="B562" s="15"/>
      <c r="C562" s="15" t="s">
        <v>295</v>
      </c>
      <c r="D562" s="16">
        <f>D564</f>
        <v>0</v>
      </c>
      <c r="E562" s="16">
        <f>E564</f>
        <v>3000</v>
      </c>
      <c r="F562" s="16">
        <f>F564</f>
        <v>3000</v>
      </c>
      <c r="G562" s="16">
        <f>G564</f>
        <v>3000</v>
      </c>
      <c r="I562" s="13"/>
      <c r="J562" s="13"/>
      <c r="K562" s="13"/>
      <c r="L562" s="13"/>
    </row>
    <row r="563" spans="1:12" s="12" customFormat="1" x14ac:dyDescent="0.2">
      <c r="A563" s="14"/>
      <c r="B563" s="14"/>
      <c r="C563" s="14" t="s">
        <v>14</v>
      </c>
      <c r="D563" s="17"/>
      <c r="E563" s="17"/>
      <c r="F563" s="17"/>
      <c r="G563" s="17"/>
      <c r="I563" s="13"/>
      <c r="J563" s="13"/>
      <c r="K563" s="13"/>
      <c r="L563" s="13"/>
    </row>
    <row r="564" spans="1:12" s="21" customFormat="1" ht="40.5" customHeight="1" x14ac:dyDescent="0.2">
      <c r="A564" s="18">
        <v>1047</v>
      </c>
      <c r="B564" s="18">
        <v>31001</v>
      </c>
      <c r="C564" s="19" t="s">
        <v>296</v>
      </c>
      <c r="D564" s="20">
        <f>D566</f>
        <v>0</v>
      </c>
      <c r="E564" s="20">
        <f t="shared" ref="E564:G564" si="126">E566</f>
        <v>3000</v>
      </c>
      <c r="F564" s="20">
        <f t="shared" si="126"/>
        <v>3000</v>
      </c>
      <c r="G564" s="20">
        <f t="shared" si="126"/>
        <v>3000</v>
      </c>
      <c r="I564" s="22"/>
      <c r="J564" s="22"/>
      <c r="K564" s="22"/>
      <c r="L564" s="22"/>
    </row>
    <row r="565" spans="1:12" s="21" customFormat="1" x14ac:dyDescent="0.2">
      <c r="A565" s="18"/>
      <c r="B565" s="18"/>
      <c r="C565" s="14" t="s">
        <v>16</v>
      </c>
      <c r="D565" s="20"/>
      <c r="E565" s="20"/>
      <c r="F565" s="20"/>
      <c r="G565" s="20"/>
      <c r="I565" s="22"/>
      <c r="J565" s="22"/>
      <c r="K565" s="22"/>
      <c r="L565" s="22"/>
    </row>
    <row r="566" spans="1:12" s="26" customFormat="1" ht="24" customHeight="1" x14ac:dyDescent="0.2">
      <c r="A566" s="23"/>
      <c r="B566" s="23"/>
      <c r="C566" s="24" t="s">
        <v>297</v>
      </c>
      <c r="D566" s="25"/>
      <c r="E566" s="25">
        <v>3000</v>
      </c>
      <c r="F566" s="25">
        <v>3000</v>
      </c>
      <c r="G566" s="25">
        <v>3000</v>
      </c>
      <c r="I566" s="27"/>
      <c r="J566" s="27"/>
      <c r="K566" s="27"/>
      <c r="L566" s="27"/>
    </row>
    <row r="567" spans="1:12" x14ac:dyDescent="0.2">
      <c r="A567" s="14"/>
      <c r="B567" s="14"/>
      <c r="C567" s="28"/>
      <c r="D567" s="17"/>
      <c r="E567" s="17"/>
      <c r="F567" s="17"/>
      <c r="G567" s="17"/>
    </row>
    <row r="568" spans="1:12" s="12" customFormat="1" ht="21" customHeight="1" x14ac:dyDescent="0.2">
      <c r="A568" s="14"/>
      <c r="B568" s="15"/>
      <c r="C568" s="15" t="s">
        <v>298</v>
      </c>
      <c r="D568" s="16">
        <f>D570</f>
        <v>0</v>
      </c>
      <c r="E568" s="16">
        <f>E570</f>
        <v>6127</v>
      </c>
      <c r="F568" s="16">
        <f>F570</f>
        <v>12254</v>
      </c>
      <c r="G568" s="16">
        <f>G570</f>
        <v>12254</v>
      </c>
      <c r="I568" s="13"/>
      <c r="J568" s="13"/>
      <c r="K568" s="13"/>
      <c r="L568" s="13"/>
    </row>
    <row r="569" spans="1:12" s="12" customFormat="1" x14ac:dyDescent="0.2">
      <c r="A569" s="14"/>
      <c r="B569" s="14"/>
      <c r="C569" s="14" t="s">
        <v>14</v>
      </c>
      <c r="D569" s="17"/>
      <c r="E569" s="17"/>
      <c r="F569" s="17"/>
      <c r="G569" s="17"/>
      <c r="I569" s="13"/>
      <c r="J569" s="13"/>
      <c r="K569" s="13"/>
      <c r="L569" s="13"/>
    </row>
    <row r="570" spans="1:12" s="21" customFormat="1" ht="40.5" customHeight="1" x14ac:dyDescent="0.2">
      <c r="A570" s="18">
        <v>1051</v>
      </c>
      <c r="B570" s="18">
        <v>31001</v>
      </c>
      <c r="C570" s="19" t="s">
        <v>299</v>
      </c>
      <c r="D570" s="20">
        <f>D572</f>
        <v>0</v>
      </c>
      <c r="E570" s="20">
        <f t="shared" ref="E570:G570" si="127">E572</f>
        <v>6127</v>
      </c>
      <c r="F570" s="20">
        <f t="shared" si="127"/>
        <v>12254</v>
      </c>
      <c r="G570" s="20">
        <f t="shared" si="127"/>
        <v>12254</v>
      </c>
      <c r="I570" s="22"/>
      <c r="J570" s="22"/>
      <c r="K570" s="22"/>
      <c r="L570" s="22"/>
    </row>
    <row r="571" spans="1:12" s="21" customFormat="1" x14ac:dyDescent="0.2">
      <c r="A571" s="18"/>
      <c r="B571" s="18"/>
      <c r="C571" s="14" t="s">
        <v>16</v>
      </c>
      <c r="D571" s="20"/>
      <c r="E571" s="20"/>
      <c r="F571" s="20"/>
      <c r="G571" s="20"/>
      <c r="I571" s="22"/>
      <c r="J571" s="22"/>
      <c r="K571" s="22"/>
      <c r="L571" s="22"/>
    </row>
    <row r="572" spans="1:12" s="26" customFormat="1" ht="24" customHeight="1" x14ac:dyDescent="0.2">
      <c r="A572" s="23"/>
      <c r="B572" s="23"/>
      <c r="C572" s="24" t="s">
        <v>300</v>
      </c>
      <c r="D572" s="25"/>
      <c r="E572" s="25">
        <v>6127</v>
      </c>
      <c r="F572" s="25">
        <v>12254</v>
      </c>
      <c r="G572" s="25">
        <v>12254</v>
      </c>
      <c r="I572" s="27"/>
      <c r="J572" s="27"/>
      <c r="K572" s="27"/>
      <c r="L572" s="27"/>
    </row>
    <row r="573" spans="1:12" x14ac:dyDescent="0.2">
      <c r="A573" s="14"/>
      <c r="B573" s="14"/>
      <c r="C573" s="28"/>
      <c r="D573" s="17"/>
      <c r="E573" s="17"/>
      <c r="F573" s="17"/>
      <c r="G573" s="17"/>
    </row>
    <row r="574" spans="1:12" s="12" customFormat="1" ht="21" customHeight="1" x14ac:dyDescent="0.2">
      <c r="A574" s="14"/>
      <c r="B574" s="15"/>
      <c r="C574" s="15" t="s">
        <v>301</v>
      </c>
      <c r="D574" s="16">
        <f>D576</f>
        <v>0</v>
      </c>
      <c r="E574" s="16">
        <f>E576</f>
        <v>3000</v>
      </c>
      <c r="F574" s="16">
        <f>F576</f>
        <v>3000</v>
      </c>
      <c r="G574" s="16">
        <f>G576</f>
        <v>3000</v>
      </c>
      <c r="I574" s="13"/>
      <c r="J574" s="13"/>
      <c r="K574" s="13"/>
      <c r="L574" s="13"/>
    </row>
    <row r="575" spans="1:12" s="12" customFormat="1" x14ac:dyDescent="0.2">
      <c r="A575" s="14"/>
      <c r="B575" s="14"/>
      <c r="C575" s="14" t="s">
        <v>14</v>
      </c>
      <c r="D575" s="17"/>
      <c r="E575" s="17"/>
      <c r="F575" s="17"/>
      <c r="G575" s="17"/>
      <c r="I575" s="13"/>
      <c r="J575" s="13"/>
      <c r="K575" s="13"/>
      <c r="L575" s="13"/>
    </row>
    <row r="576" spans="1:12" s="21" customFormat="1" ht="40.5" customHeight="1" x14ac:dyDescent="0.2">
      <c r="A576" s="18">
        <v>1055</v>
      </c>
      <c r="B576" s="18">
        <v>31001</v>
      </c>
      <c r="C576" s="19" t="s">
        <v>302</v>
      </c>
      <c r="D576" s="20">
        <f>D578</f>
        <v>0</v>
      </c>
      <c r="E576" s="20">
        <f t="shared" ref="E576:G576" si="128">E578</f>
        <v>3000</v>
      </c>
      <c r="F576" s="20">
        <f t="shared" si="128"/>
        <v>3000</v>
      </c>
      <c r="G576" s="20">
        <f t="shared" si="128"/>
        <v>3000</v>
      </c>
      <c r="I576" s="22"/>
      <c r="J576" s="22"/>
      <c r="K576" s="22"/>
      <c r="L576" s="22"/>
    </row>
    <row r="577" spans="1:12" s="21" customFormat="1" x14ac:dyDescent="0.2">
      <c r="A577" s="18"/>
      <c r="B577" s="18"/>
      <c r="C577" s="14" t="s">
        <v>16</v>
      </c>
      <c r="D577" s="20"/>
      <c r="E577" s="20"/>
      <c r="F577" s="20"/>
      <c r="G577" s="20"/>
      <c r="I577" s="22"/>
      <c r="J577" s="22"/>
      <c r="K577" s="22"/>
      <c r="L577" s="22"/>
    </row>
    <row r="578" spans="1:12" s="26" customFormat="1" ht="24" customHeight="1" x14ac:dyDescent="0.2">
      <c r="A578" s="23"/>
      <c r="B578" s="23"/>
      <c r="C578" s="24" t="s">
        <v>303</v>
      </c>
      <c r="D578" s="25"/>
      <c r="E578" s="25">
        <v>3000</v>
      </c>
      <c r="F578" s="25">
        <v>3000</v>
      </c>
      <c r="G578" s="25">
        <v>3000</v>
      </c>
      <c r="I578" s="27"/>
      <c r="J578" s="27"/>
      <c r="K578" s="27"/>
      <c r="L578" s="27"/>
    </row>
  </sheetData>
  <mergeCells count="10">
    <mergeCell ref="A1:G1"/>
    <mergeCell ref="A2:G2"/>
    <mergeCell ref="A3:G3"/>
    <mergeCell ref="F4:G4"/>
    <mergeCell ref="A5:B5"/>
    <mergeCell ref="C5:C6"/>
    <mergeCell ref="D5:D6"/>
    <mergeCell ref="E5:E6"/>
    <mergeCell ref="F5:F6"/>
    <mergeCell ref="G5:G6"/>
  </mergeCells>
  <printOptions horizontalCentered="1"/>
  <pageMargins left="0.31496062992125984" right="0.35433070866141736" top="0.27559055118110237" bottom="0.39370078740157483" header="0.15748031496062992" footer="0.15748031496062992"/>
  <pageSetup paperSize="9" scale="85" firstPageNumber="1047" orientation="landscape" useFirstPageNumber="1" horizontalDpi="96" verticalDpi="96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Sheet5 (2)</vt:lpstr>
      <vt:lpstr>'Sheet5 (2)'!Print_Titles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Marine Gochumyan</cp:lastModifiedBy>
  <cp:lastPrinted>2018-12-26T09:17:37Z</cp:lastPrinted>
  <dcterms:created xsi:type="dcterms:W3CDTF">2018-12-09T14:46:39Z</dcterms:created>
  <dcterms:modified xsi:type="dcterms:W3CDTF">2018-12-26T09:19:30Z</dcterms:modified>
</cp:coreProperties>
</file>