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05"/>
  </bookViews>
  <sheets>
    <sheet name="Բյուջե գնացող" sheetId="7" r:id="rId1"/>
  </sheets>
  <definedNames>
    <definedName name="_xlnm.Print_Titles" localSheetId="0">'Բյուջե գնացող'!$4:$5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7" l="1"/>
  <c r="C30" i="7"/>
  <c r="C31" i="7"/>
  <c r="C32" i="7"/>
  <c r="C33" i="7"/>
  <c r="C34" i="7"/>
  <c r="C35" i="7"/>
  <c r="C28" i="7"/>
  <c r="G99" i="7"/>
  <c r="G93" i="7"/>
  <c r="G86" i="7"/>
  <c r="G77" i="7"/>
  <c r="G69" i="7"/>
  <c r="G56" i="7"/>
  <c r="G43" i="7"/>
  <c r="G36" i="7"/>
  <c r="G26" i="7"/>
  <c r="G19" i="7"/>
  <c r="D99" i="7"/>
  <c r="D93" i="7"/>
  <c r="D86" i="7"/>
  <c r="D77" i="7"/>
  <c r="D69" i="7"/>
  <c r="D56" i="7"/>
  <c r="D43" i="7"/>
  <c r="D36" i="7"/>
  <c r="D26" i="7"/>
  <c r="D19" i="7"/>
  <c r="D7" i="7" l="1"/>
  <c r="C9" i="7"/>
  <c r="C96" i="7"/>
  <c r="C97" i="7"/>
  <c r="C98" i="7"/>
  <c r="C95" i="7"/>
  <c r="C89" i="7"/>
  <c r="C90" i="7"/>
  <c r="C91" i="7"/>
  <c r="C92" i="7"/>
  <c r="C88" i="7"/>
  <c r="C80" i="7"/>
  <c r="C81" i="7"/>
  <c r="C82" i="7"/>
  <c r="C83" i="7"/>
  <c r="C84" i="7"/>
  <c r="C85" i="7"/>
  <c r="C79" i="7"/>
  <c r="C72" i="7"/>
  <c r="C73" i="7"/>
  <c r="C74" i="7"/>
  <c r="C75" i="7"/>
  <c r="C76" i="7"/>
  <c r="C71" i="7"/>
  <c r="C59" i="7"/>
  <c r="C60" i="7"/>
  <c r="C61" i="7"/>
  <c r="C62" i="7"/>
  <c r="C63" i="7"/>
  <c r="C64" i="7"/>
  <c r="C65" i="7"/>
  <c r="C66" i="7"/>
  <c r="C67" i="7"/>
  <c r="C68" i="7"/>
  <c r="C58" i="7"/>
  <c r="C46" i="7"/>
  <c r="C47" i="7"/>
  <c r="C48" i="7"/>
  <c r="C49" i="7"/>
  <c r="C50" i="7"/>
  <c r="C51" i="7"/>
  <c r="C52" i="7"/>
  <c r="C53" i="7"/>
  <c r="C54" i="7"/>
  <c r="C55" i="7"/>
  <c r="C45" i="7"/>
  <c r="C39" i="7"/>
  <c r="C40" i="7"/>
  <c r="C41" i="7"/>
  <c r="C42" i="7"/>
  <c r="C38" i="7"/>
  <c r="C22" i="7"/>
  <c r="C23" i="7"/>
  <c r="C24" i="7"/>
  <c r="C25" i="7"/>
  <c r="C21" i="7"/>
  <c r="C12" i="7"/>
  <c r="C13" i="7"/>
  <c r="C14" i="7"/>
  <c r="C15" i="7"/>
  <c r="C16" i="7"/>
  <c r="C17" i="7"/>
  <c r="C18" i="7"/>
  <c r="C11" i="7"/>
  <c r="G7" i="7"/>
  <c r="F7" i="7"/>
  <c r="E7" i="7"/>
  <c r="C43" i="7" l="1"/>
  <c r="C19" i="7"/>
  <c r="C93" i="7"/>
  <c r="C56" i="7"/>
  <c r="C69" i="7"/>
  <c r="C77" i="7"/>
  <c r="C26" i="7"/>
  <c r="C86" i="7"/>
  <c r="C36" i="7"/>
  <c r="C99" i="7"/>
  <c r="C7" i="7" l="1"/>
</calcChain>
</file>

<file path=xl/sharedStrings.xml><?xml version="1.0" encoding="utf-8"?>
<sst xmlns="http://schemas.openxmlformats.org/spreadsheetml/2006/main" count="104" uniqueCount="93">
  <si>
    <t>ՀՀ մարզերի և համայնքների անվանումները</t>
  </si>
  <si>
    <t>Հ/Հ</t>
  </si>
  <si>
    <t>ԸՆԴԱՄԵՆԸ</t>
  </si>
  <si>
    <t>այդ թվում՝</t>
  </si>
  <si>
    <t>Ալագյազ</t>
  </si>
  <si>
    <t xml:space="preserve">Ապարան </t>
  </si>
  <si>
    <t xml:space="preserve">Մեծաձոր </t>
  </si>
  <si>
    <t xml:space="preserve">Արևուտ </t>
  </si>
  <si>
    <t>Ծաղկահովիտ</t>
  </si>
  <si>
    <t>Շամիրամ</t>
  </si>
  <si>
    <t>ԵՐԵՎԱՆ ՔԱՂԱՔ</t>
  </si>
  <si>
    <t>Բաղրամյան</t>
  </si>
  <si>
    <t>Վերին Դվին</t>
  </si>
  <si>
    <t>Արմավիր</t>
  </si>
  <si>
    <t>Մեծամոր</t>
  </si>
  <si>
    <t>Փարաքար</t>
  </si>
  <si>
    <t>Ֆերիկ</t>
  </si>
  <si>
    <t xml:space="preserve">Ճամբարակ </t>
  </si>
  <si>
    <t xml:space="preserve">Վարդենիս </t>
  </si>
  <si>
    <t xml:space="preserve">Ալավերդի </t>
  </si>
  <si>
    <t>Գյուլագարակ</t>
  </si>
  <si>
    <t>Լերմոնտովո</t>
  </si>
  <si>
    <t>Լոռի Բերդ</t>
  </si>
  <si>
    <t xml:space="preserve">Ստեփանավան </t>
  </si>
  <si>
    <t xml:space="preserve">Տաշիր </t>
  </si>
  <si>
    <t>Ֆիոլետովո</t>
  </si>
  <si>
    <t>Արզնի</t>
  </si>
  <si>
    <t xml:space="preserve">Բյուրեղավան </t>
  </si>
  <si>
    <t>Գառնի</t>
  </si>
  <si>
    <t xml:space="preserve">Եղվարդ </t>
  </si>
  <si>
    <t xml:space="preserve">Չարենցավան </t>
  </si>
  <si>
    <t>Ջրվեժ</t>
  </si>
  <si>
    <t>Ախուրյան</t>
  </si>
  <si>
    <t>Աշոցք</t>
  </si>
  <si>
    <t xml:space="preserve">Կապան </t>
  </si>
  <si>
    <t xml:space="preserve">Սիսիան </t>
  </si>
  <si>
    <t>Տեղ</t>
  </si>
  <si>
    <t xml:space="preserve">Քաջարան </t>
  </si>
  <si>
    <t>Արենի</t>
  </si>
  <si>
    <t>Եղեգիս</t>
  </si>
  <si>
    <t xml:space="preserve">Բերդ </t>
  </si>
  <si>
    <t>ՀՀ ԱՐԱԳԱԾՈՏՆԻ ՄԱՐԶ</t>
  </si>
  <si>
    <t>ՀՀ ԱՐԱՐԱՏԻ ՄԱՐԶ</t>
  </si>
  <si>
    <t>ՀՀ ԱՐՄԱՎԻՐԻ ՄԱՐԶ</t>
  </si>
  <si>
    <t>ՀՀ ԳԵՂԱՐՔՈՒՆԻՔԻ ՄԱՐԶ</t>
  </si>
  <si>
    <t>ՀՀ ԼՈՌՈՒ ՄԱՐԶ</t>
  </si>
  <si>
    <t>ՀՀ ԿՈՏԱՅՔԻ ՄԱՐԶ</t>
  </si>
  <si>
    <t>ՀՀ ՇԻՐԱԿԻ ՄԱՐԶ</t>
  </si>
  <si>
    <t>ՀՀ ՍՅՈՒՆԻՔԻ ՄԱՐԶ</t>
  </si>
  <si>
    <t>ՀՀ ՎԱՅՈՑ ՁՈՐԻ ՄԱՐԶ</t>
  </si>
  <si>
    <t>ՀՀ ՏԱՎՈՒՇԻ ՄԱՐԶ</t>
  </si>
  <si>
    <t>Հավելված N 2</t>
  </si>
  <si>
    <t>Արաքս</t>
  </si>
  <si>
    <t>Խոյ</t>
  </si>
  <si>
    <t>Վաղարշապատ</t>
  </si>
  <si>
    <t xml:space="preserve">Աշտարակ </t>
  </si>
  <si>
    <t xml:space="preserve">Թալին </t>
  </si>
  <si>
    <t xml:space="preserve">Արարատ </t>
  </si>
  <si>
    <t xml:space="preserve">Արտաշատ </t>
  </si>
  <si>
    <t xml:space="preserve">Մասիս </t>
  </si>
  <si>
    <t xml:space="preserve">Վեդի </t>
  </si>
  <si>
    <t xml:space="preserve">Գավառ </t>
  </si>
  <si>
    <t xml:space="preserve">Մարտունի </t>
  </si>
  <si>
    <t xml:space="preserve">Սևան </t>
  </si>
  <si>
    <t xml:space="preserve">Թումանյան </t>
  </si>
  <si>
    <t xml:space="preserve">Սպիտակ </t>
  </si>
  <si>
    <t>Վանաձոր</t>
  </si>
  <si>
    <t xml:space="preserve">Փամբակ </t>
  </si>
  <si>
    <t xml:space="preserve">Աբովյան </t>
  </si>
  <si>
    <t xml:space="preserve">Ակունք </t>
  </si>
  <si>
    <t xml:space="preserve">Ծաղկաձոր </t>
  </si>
  <si>
    <t xml:space="preserve">Հրազդան </t>
  </si>
  <si>
    <t xml:space="preserve">Նոր Հաճն </t>
  </si>
  <si>
    <t xml:space="preserve">Ամասիա </t>
  </si>
  <si>
    <t xml:space="preserve">Արթիկ </t>
  </si>
  <si>
    <t xml:space="preserve">Գյումրի </t>
  </si>
  <si>
    <t xml:space="preserve">Անի </t>
  </si>
  <si>
    <t xml:space="preserve">Գորիս </t>
  </si>
  <si>
    <t xml:space="preserve">Մեղրի </t>
  </si>
  <si>
    <t xml:space="preserve">Տաթև </t>
  </si>
  <si>
    <t xml:space="preserve">Եղեգնաձոր </t>
  </si>
  <si>
    <t xml:space="preserve">Ջերմուկ </t>
  </si>
  <si>
    <t xml:space="preserve">Վայք </t>
  </si>
  <si>
    <t xml:space="preserve">Նոյեմբերյան </t>
  </si>
  <si>
    <t xml:space="preserve">Իջևան </t>
  </si>
  <si>
    <t xml:space="preserve">Դիլիջան </t>
  </si>
  <si>
    <t>«բ» մասով հաշվարկված դոտացիայի հաշվարկային գումար</t>
  </si>
  <si>
    <t xml:space="preserve">«ա»  մասով՝ սահմանամերձ բնակավայրեր ընդգրկող համայնքներին հաշվարկված դոտացիա           </t>
  </si>
  <si>
    <t xml:space="preserve">«ա» մասով՝ մինչև 3500 բնակիչ ունեցող համայնքներին հաշվարկված դոտացիա          </t>
  </si>
  <si>
    <t>Հայաստանի Հանրապետության համայնքների բյուջեներին «Ֆինանսական համահարթեցման մասին» ՀՀ օրենքով դոտացիաներ տրամադրելու  նպատակով «Հայաստանի Հանրապետության 2025 թվականի պետական բյուջեի մասին» ՀՀ օրենքով  նախատեսված հատկացումների ընդհանուր ծավալի բաշխումն՝ ըստ առանձին համայնքների</t>
  </si>
  <si>
    <t xml:space="preserve"> 2025 թ. ֆինանսական համահարթեցման  դոտացիայի հաշվարկային գումար (ս4+ս5+ս6+ս7)</t>
  </si>
  <si>
    <t>հազար դրամներով</t>
  </si>
  <si>
    <r>
      <t xml:space="preserve">  Ֆինանսական համահարթեցման 2024 թ. հաստատված  և օրենքի համաձայն </t>
    </r>
    <r>
      <rPr>
        <sz val="11"/>
        <rFont val="GHEA Grapalat"/>
        <family val="3"/>
      </rPr>
      <t>վերահաշվարկված դոտացիաների գումարների տարբերությունը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</si>
</sst>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GHEA Grapalat"/>
      <family val="3"/>
    </font>
    <font>
      <i/>
      <sz val="11"/>
      <color indexed="8"/>
      <name val="GHEA Grapalat"/>
      <family val="3"/>
    </font>
    <font>
      <sz val="11"/>
      <name val="GHEA Grapalat"/>
      <family val="3"/>
    </font>
    <font>
      <b/>
      <i/>
      <sz val="11"/>
      <color indexed="8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GHEA Grapalat"/>
      <family val="3"/>
    </font>
    <font>
      <b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zoomScaleNormal="100" zoomScaleSheetLayoutView="100" workbookViewId="0">
      <selection activeCell="B6" sqref="B6"/>
    </sheetView>
  </sheetViews>
  <sheetFormatPr defaultColWidth="9.140625" defaultRowHeight="16.5" x14ac:dyDescent="0.3"/>
  <cols>
    <col min="1" max="1" width="4.85546875" style="2" customWidth="1"/>
    <col min="2" max="2" width="32.42578125" style="26" customWidth="1"/>
    <col min="3" max="3" width="18.42578125" style="1" customWidth="1"/>
    <col min="4" max="4" width="16.28515625" style="1" bestFit="1" customWidth="1"/>
    <col min="5" max="5" width="15" style="1" customWidth="1"/>
    <col min="6" max="6" width="14.7109375" style="1" customWidth="1"/>
    <col min="7" max="8" width="17.28515625" style="1" customWidth="1"/>
    <col min="9" max="9" width="18.5703125" style="1" customWidth="1"/>
    <col min="10" max="10" width="12.85546875" style="1" bestFit="1" customWidth="1"/>
    <col min="11" max="11" width="13.5703125" style="1" customWidth="1"/>
    <col min="12" max="12" width="11.7109375" style="1" customWidth="1"/>
    <col min="13" max="16384" width="9.140625" style="1"/>
  </cols>
  <sheetData>
    <row r="1" spans="1:15" ht="26.25" customHeight="1" x14ac:dyDescent="0.3">
      <c r="A1" s="29" t="s">
        <v>51</v>
      </c>
      <c r="B1" s="29"/>
      <c r="C1" s="29"/>
      <c r="D1" s="29"/>
      <c r="E1" s="29"/>
      <c r="F1" s="29"/>
      <c r="G1" s="29"/>
    </row>
    <row r="2" spans="1:15" ht="66.75" customHeight="1" x14ac:dyDescent="0.3">
      <c r="A2" s="30" t="s">
        <v>89</v>
      </c>
      <c r="B2" s="30"/>
      <c r="C2" s="30"/>
      <c r="D2" s="30"/>
      <c r="E2" s="30"/>
      <c r="F2" s="30"/>
      <c r="G2" s="30"/>
    </row>
    <row r="3" spans="1:15" ht="15.6" customHeight="1" x14ac:dyDescent="0.3">
      <c r="C3" s="3"/>
      <c r="G3" s="4" t="s">
        <v>91</v>
      </c>
    </row>
    <row r="4" spans="1:15" ht="13.9" customHeight="1" x14ac:dyDescent="0.3">
      <c r="A4" s="31" t="s">
        <v>1</v>
      </c>
      <c r="B4" s="31" t="s">
        <v>0</v>
      </c>
      <c r="C4" s="31" t="s">
        <v>90</v>
      </c>
      <c r="D4" s="32" t="s">
        <v>3</v>
      </c>
      <c r="E4" s="32"/>
      <c r="F4" s="32"/>
      <c r="G4" s="32"/>
    </row>
    <row r="5" spans="1:15" ht="135" customHeight="1" x14ac:dyDescent="0.3">
      <c r="A5" s="31"/>
      <c r="B5" s="31"/>
      <c r="C5" s="31"/>
      <c r="D5" s="5" t="s">
        <v>86</v>
      </c>
      <c r="E5" s="13" t="s">
        <v>88</v>
      </c>
      <c r="F5" s="13" t="s">
        <v>87</v>
      </c>
      <c r="G5" s="13" t="s">
        <v>92</v>
      </c>
    </row>
    <row r="6" spans="1:15" s="8" customFormat="1" ht="14.45" customHeight="1" x14ac:dyDescent="0.3">
      <c r="A6" s="6">
        <v>1</v>
      </c>
      <c r="B6" s="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spans="1:15" x14ac:dyDescent="0.3">
      <c r="A7" s="5"/>
      <c r="B7" s="24" t="s">
        <v>2</v>
      </c>
      <c r="C7" s="20">
        <f>+C9+C19+C26+C36+C43+C56+C69+C77+C86+C93+C99</f>
        <v>98205579.127803952</v>
      </c>
      <c r="D7" s="20">
        <f>+D9+D19+D26+D36+D43+D56+D69+D77+D86+D93+D99</f>
        <v>97445579.127803981</v>
      </c>
      <c r="E7" s="20">
        <f>+E9+E19+E26+E36+E43+E56+E69+E77+E86+E93+E99</f>
        <v>350000</v>
      </c>
      <c r="F7" s="20">
        <f>+F9+F19+F26+F36+F43+F56+F69+F77+F86+F93+F99</f>
        <v>410000</v>
      </c>
      <c r="G7" s="20">
        <f>+G9+G19+G26+G36+G43+G56+G69+G77+G86+G93+G99</f>
        <v>-2.5087501853704453E-8</v>
      </c>
      <c r="H7" s="9"/>
      <c r="I7" s="9"/>
      <c r="J7" s="9"/>
      <c r="K7" s="9"/>
      <c r="L7" s="10"/>
      <c r="M7" s="10"/>
      <c r="N7" s="10"/>
      <c r="O7" s="10"/>
    </row>
    <row r="8" spans="1:15" ht="14.45" customHeight="1" x14ac:dyDescent="0.3">
      <c r="A8" s="5"/>
      <c r="B8" s="25" t="s">
        <v>3</v>
      </c>
      <c r="C8" s="22"/>
      <c r="D8" s="22"/>
      <c r="E8" s="22"/>
      <c r="F8" s="22"/>
      <c r="G8" s="23"/>
      <c r="H8" s="10"/>
    </row>
    <row r="9" spans="1:15" ht="33" customHeight="1" x14ac:dyDescent="0.3">
      <c r="A9" s="5"/>
      <c r="B9" s="11" t="s">
        <v>10</v>
      </c>
      <c r="C9" s="20">
        <f>+D9+E9+F9+G9</f>
        <v>9550014.7702177837</v>
      </c>
      <c r="D9" s="20">
        <v>9535386.1244421285</v>
      </c>
      <c r="E9" s="20">
        <v>0</v>
      </c>
      <c r="F9" s="20">
        <v>0</v>
      </c>
      <c r="G9" s="21">
        <v>14628.645775655285</v>
      </c>
    </row>
    <row r="10" spans="1:15" ht="15.6" customHeight="1" x14ac:dyDescent="0.3">
      <c r="A10" s="5"/>
      <c r="B10" s="28" t="s">
        <v>41</v>
      </c>
      <c r="C10" s="28"/>
      <c r="D10" s="28"/>
      <c r="E10" s="28"/>
      <c r="F10" s="28"/>
      <c r="G10" s="28"/>
    </row>
    <row r="11" spans="1:15" x14ac:dyDescent="0.3">
      <c r="A11" s="5">
        <v>1</v>
      </c>
      <c r="B11" s="12" t="s">
        <v>4</v>
      </c>
      <c r="C11" s="18">
        <f>+D11+E11+F11+G11</f>
        <v>221323.89798378324</v>
      </c>
      <c r="D11" s="18">
        <v>221155.257723313</v>
      </c>
      <c r="E11" s="18">
        <v>0</v>
      </c>
      <c r="F11" s="18">
        <v>0</v>
      </c>
      <c r="G11" s="19">
        <v>168.64026047024527</v>
      </c>
      <c r="H11" s="10"/>
      <c r="I11" s="10"/>
    </row>
    <row r="12" spans="1:15" x14ac:dyDescent="0.3">
      <c r="A12" s="5">
        <v>2</v>
      </c>
      <c r="B12" s="12" t="s">
        <v>55</v>
      </c>
      <c r="C12" s="18">
        <f t="shared" ref="C12:C18" si="0">+D12+E12+F12+G12</f>
        <v>3409345.467830372</v>
      </c>
      <c r="D12" s="18">
        <v>3406646.5442229868</v>
      </c>
      <c r="E12" s="18">
        <v>0</v>
      </c>
      <c r="F12" s="18">
        <v>0</v>
      </c>
      <c r="G12" s="19">
        <v>2698.9236073852517</v>
      </c>
      <c r="H12" s="10"/>
      <c r="I12" s="10"/>
    </row>
    <row r="13" spans="1:15" x14ac:dyDescent="0.3">
      <c r="A13" s="5">
        <v>3</v>
      </c>
      <c r="B13" s="12" t="s">
        <v>5</v>
      </c>
      <c r="C13" s="18">
        <f t="shared" si="0"/>
        <v>1112445.7622711184</v>
      </c>
      <c r="D13" s="18">
        <v>1111595.9726945669</v>
      </c>
      <c r="E13" s="18">
        <v>0</v>
      </c>
      <c r="F13" s="18">
        <v>0</v>
      </c>
      <c r="G13" s="19">
        <v>849.78957655152772</v>
      </c>
      <c r="H13" s="10"/>
      <c r="I13" s="10"/>
    </row>
    <row r="14" spans="1:15" x14ac:dyDescent="0.3">
      <c r="A14" s="5">
        <v>4</v>
      </c>
      <c r="B14" s="12" t="s">
        <v>6</v>
      </c>
      <c r="C14" s="18">
        <f t="shared" si="0"/>
        <v>50000</v>
      </c>
      <c r="D14" s="18">
        <v>0</v>
      </c>
      <c r="E14" s="18">
        <v>50000</v>
      </c>
      <c r="F14" s="18">
        <v>0</v>
      </c>
      <c r="G14" s="19">
        <v>0</v>
      </c>
      <c r="H14" s="10"/>
      <c r="I14" s="10"/>
    </row>
    <row r="15" spans="1:15" x14ac:dyDescent="0.3">
      <c r="A15" s="5">
        <v>5</v>
      </c>
      <c r="B15" s="12" t="s">
        <v>7</v>
      </c>
      <c r="C15" s="18">
        <f t="shared" si="0"/>
        <v>50000</v>
      </c>
      <c r="D15" s="18">
        <v>0</v>
      </c>
      <c r="E15" s="18">
        <v>50000</v>
      </c>
      <c r="F15" s="18">
        <v>0</v>
      </c>
      <c r="G15" s="19">
        <v>0</v>
      </c>
      <c r="H15" s="10"/>
      <c r="I15" s="10"/>
    </row>
    <row r="16" spans="1:15" ht="17.45" customHeight="1" x14ac:dyDescent="0.3">
      <c r="A16" s="5">
        <v>6</v>
      </c>
      <c r="B16" s="12" t="s">
        <v>56</v>
      </c>
      <c r="C16" s="18">
        <f t="shared" si="0"/>
        <v>2003328.440983841</v>
      </c>
      <c r="D16" s="18">
        <v>2001799.3113555117</v>
      </c>
      <c r="E16" s="18">
        <v>0</v>
      </c>
      <c r="F16" s="18">
        <v>0</v>
      </c>
      <c r="G16" s="19">
        <v>1529.129628329305</v>
      </c>
      <c r="H16" s="10"/>
      <c r="I16" s="10"/>
    </row>
    <row r="17" spans="1:17" ht="17.45" customHeight="1" x14ac:dyDescent="0.3">
      <c r="A17" s="5">
        <v>7</v>
      </c>
      <c r="B17" s="12" t="s">
        <v>8</v>
      </c>
      <c r="C17" s="18">
        <f t="shared" si="0"/>
        <v>446473.56321086938</v>
      </c>
      <c r="D17" s="18">
        <v>446126.71462249942</v>
      </c>
      <c r="E17" s="18">
        <v>0</v>
      </c>
      <c r="F17" s="18">
        <v>0</v>
      </c>
      <c r="G17" s="19">
        <v>346.84858836996136</v>
      </c>
      <c r="H17" s="10"/>
      <c r="I17" s="10"/>
    </row>
    <row r="18" spans="1:17" ht="17.45" customHeight="1" x14ac:dyDescent="0.3">
      <c r="A18" s="5">
        <v>8</v>
      </c>
      <c r="B18" s="12" t="s">
        <v>9</v>
      </c>
      <c r="C18" s="18">
        <f t="shared" si="0"/>
        <v>50000</v>
      </c>
      <c r="D18" s="18">
        <v>0</v>
      </c>
      <c r="E18" s="18">
        <v>50000</v>
      </c>
      <c r="F18" s="18">
        <v>0</v>
      </c>
      <c r="G18" s="19">
        <v>0</v>
      </c>
      <c r="H18" s="10"/>
      <c r="I18" s="10"/>
    </row>
    <row r="19" spans="1:17" x14ac:dyDescent="0.3">
      <c r="A19" s="5">
        <v>8</v>
      </c>
      <c r="B19" s="11" t="s">
        <v>2</v>
      </c>
      <c r="C19" s="20">
        <f>SUM(C11:C18)</f>
        <v>7342917.1322799847</v>
      </c>
      <c r="D19" s="20">
        <f>SUM(D11:D18)</f>
        <v>7187323.8006188776</v>
      </c>
      <c r="E19" s="20">
        <v>150000</v>
      </c>
      <c r="F19" s="20">
        <v>0</v>
      </c>
      <c r="G19" s="21">
        <f>SUM(G11:G18)</f>
        <v>5593.331661106291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5" customHeight="1" x14ac:dyDescent="0.3">
      <c r="A20" s="5"/>
      <c r="B20" s="27" t="s">
        <v>42</v>
      </c>
      <c r="C20" s="27"/>
      <c r="D20" s="27"/>
      <c r="E20" s="27"/>
      <c r="F20" s="27"/>
      <c r="G20" s="27"/>
      <c r="H20" s="10"/>
      <c r="I20" s="10"/>
      <c r="M20" s="10"/>
      <c r="N20" s="10"/>
      <c r="O20" s="10"/>
      <c r="P20" s="10"/>
      <c r="Q20" s="10"/>
    </row>
    <row r="21" spans="1:17" ht="17.45" customHeight="1" x14ac:dyDescent="0.3">
      <c r="A21" s="5">
        <v>1</v>
      </c>
      <c r="B21" s="12" t="s">
        <v>57</v>
      </c>
      <c r="C21" s="14">
        <f>+D21+E21+F21+G21</f>
        <v>1485050.1897852423</v>
      </c>
      <c r="D21" s="14">
        <v>1468887.9319581457</v>
      </c>
      <c r="E21" s="14">
        <v>0</v>
      </c>
      <c r="F21" s="14">
        <v>15000</v>
      </c>
      <c r="G21" s="15">
        <v>1162.2578270966187</v>
      </c>
      <c r="H21" s="10"/>
      <c r="I21" s="10"/>
      <c r="M21" s="10"/>
      <c r="N21" s="10"/>
      <c r="O21" s="10"/>
      <c r="P21" s="10"/>
      <c r="Q21" s="10"/>
    </row>
    <row r="22" spans="1:17" ht="17.45" customHeight="1" x14ac:dyDescent="0.3">
      <c r="A22" s="5">
        <v>2</v>
      </c>
      <c r="B22" s="12" t="s">
        <v>58</v>
      </c>
      <c r="C22" s="14">
        <f t="shared" ref="C22:C25" si="1">+D22+E22+F22+G22</f>
        <v>5364999.6138841063</v>
      </c>
      <c r="D22" s="14">
        <v>5360864.479689898</v>
      </c>
      <c r="E22" s="14">
        <v>0</v>
      </c>
      <c r="F22" s="14">
        <v>0</v>
      </c>
      <c r="G22" s="15">
        <v>4135.1341942083091</v>
      </c>
      <c r="H22" s="10"/>
      <c r="I22" s="10"/>
      <c r="M22" s="10"/>
      <c r="N22" s="10"/>
      <c r="O22" s="10"/>
      <c r="P22" s="10"/>
      <c r="Q22" s="10"/>
    </row>
    <row r="23" spans="1:17" x14ac:dyDescent="0.3">
      <c r="A23" s="5">
        <v>3</v>
      </c>
      <c r="B23" s="12" t="s">
        <v>59</v>
      </c>
      <c r="C23" s="14">
        <f t="shared" si="1"/>
        <v>3646718.6021366436</v>
      </c>
      <c r="D23" s="14">
        <v>3643790.3316761786</v>
      </c>
      <c r="E23" s="14">
        <v>0</v>
      </c>
      <c r="F23" s="14">
        <v>0</v>
      </c>
      <c r="G23" s="15">
        <v>2928.2704604649916</v>
      </c>
      <c r="H23" s="10"/>
      <c r="I23" s="10"/>
      <c r="M23" s="10"/>
      <c r="N23" s="10"/>
      <c r="O23" s="10"/>
      <c r="P23" s="10"/>
      <c r="Q23" s="10"/>
    </row>
    <row r="24" spans="1:17" x14ac:dyDescent="0.3">
      <c r="A24" s="5">
        <v>4</v>
      </c>
      <c r="B24" s="12" t="s">
        <v>12</v>
      </c>
      <c r="C24" s="14">
        <f t="shared" si="1"/>
        <v>62134.604827218667</v>
      </c>
      <c r="D24" s="14">
        <v>12107.142172228183</v>
      </c>
      <c r="E24" s="14">
        <v>50000</v>
      </c>
      <c r="F24" s="14">
        <v>0</v>
      </c>
      <c r="G24" s="15">
        <v>27.462654990486044</v>
      </c>
      <c r="H24" s="10"/>
      <c r="I24" s="10"/>
      <c r="M24" s="10"/>
      <c r="N24" s="10"/>
      <c r="O24" s="10"/>
      <c r="P24" s="10"/>
      <c r="Q24" s="10"/>
    </row>
    <row r="25" spans="1:17" x14ac:dyDescent="0.3">
      <c r="A25" s="5">
        <v>5</v>
      </c>
      <c r="B25" s="12" t="s">
        <v>60</v>
      </c>
      <c r="C25" s="14">
        <f t="shared" si="1"/>
        <v>1976590.6720326471</v>
      </c>
      <c r="D25" s="14">
        <v>1975042.9613432346</v>
      </c>
      <c r="E25" s="14">
        <v>0</v>
      </c>
      <c r="F25" s="14">
        <v>0</v>
      </c>
      <c r="G25" s="15">
        <v>1547.7106894124299</v>
      </c>
      <c r="H25" s="10"/>
      <c r="I25" s="10"/>
      <c r="M25" s="10"/>
      <c r="N25" s="10"/>
      <c r="O25" s="10"/>
      <c r="P25" s="10"/>
      <c r="Q25" s="10"/>
    </row>
    <row r="26" spans="1:17" x14ac:dyDescent="0.3">
      <c r="A26" s="5"/>
      <c r="B26" s="11" t="s">
        <v>2</v>
      </c>
      <c r="C26" s="16">
        <f>SUM(C21:C25)</f>
        <v>12535493.682665857</v>
      </c>
      <c r="D26" s="16">
        <f>SUM(D21:D25)</f>
        <v>12460692.846839685</v>
      </c>
      <c r="E26" s="16">
        <v>50000</v>
      </c>
      <c r="F26" s="16">
        <v>15000</v>
      </c>
      <c r="G26" s="17">
        <f>SUM(G21:G25)</f>
        <v>9800.8358261728354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3">
      <c r="A27" s="27" t="s">
        <v>43</v>
      </c>
      <c r="B27" s="27"/>
      <c r="C27" s="27"/>
      <c r="D27" s="27"/>
      <c r="E27" s="27"/>
      <c r="F27" s="27"/>
      <c r="G27" s="27"/>
      <c r="H27" s="10"/>
      <c r="I27" s="10"/>
      <c r="M27" s="10"/>
      <c r="N27" s="10"/>
      <c r="O27" s="10"/>
      <c r="P27" s="10"/>
      <c r="Q27" s="10"/>
    </row>
    <row r="28" spans="1:17" ht="17.45" customHeight="1" x14ac:dyDescent="0.3">
      <c r="A28" s="5">
        <v>1</v>
      </c>
      <c r="B28" s="12" t="s">
        <v>52</v>
      </c>
      <c r="C28" s="14">
        <f>D28+E28+F28+G28</f>
        <v>1004460.2736261848</v>
      </c>
      <c r="D28" s="14">
        <v>1003666.1472876534</v>
      </c>
      <c r="E28" s="14">
        <v>0</v>
      </c>
      <c r="F28" s="14">
        <v>0</v>
      </c>
      <c r="G28" s="15">
        <v>794.12633853137959</v>
      </c>
      <c r="H28" s="10"/>
      <c r="I28" s="10"/>
      <c r="M28" s="10"/>
      <c r="N28" s="10"/>
      <c r="O28" s="10"/>
      <c r="P28" s="10"/>
      <c r="Q28" s="10"/>
    </row>
    <row r="29" spans="1:17" ht="17.45" customHeight="1" x14ac:dyDescent="0.3">
      <c r="A29" s="5">
        <v>2</v>
      </c>
      <c r="B29" s="12" t="s">
        <v>13</v>
      </c>
      <c r="C29" s="14">
        <f t="shared" ref="C29:C35" si="2">D29+E29+F29+G29</f>
        <v>1915515.11525339</v>
      </c>
      <c r="D29" s="14">
        <v>1913963.3891079887</v>
      </c>
      <c r="E29" s="14">
        <v>0</v>
      </c>
      <c r="F29" s="14">
        <v>0</v>
      </c>
      <c r="G29" s="15">
        <v>1551.7261454013642</v>
      </c>
      <c r="H29" s="10"/>
      <c r="I29" s="10"/>
      <c r="M29" s="10"/>
      <c r="N29" s="10"/>
      <c r="O29" s="10"/>
      <c r="P29" s="10"/>
      <c r="Q29" s="10"/>
    </row>
    <row r="30" spans="1:17" x14ac:dyDescent="0.3">
      <c r="A30" s="5">
        <v>3</v>
      </c>
      <c r="B30" s="12" t="s">
        <v>11</v>
      </c>
      <c r="C30" s="14">
        <f t="shared" si="2"/>
        <v>755102.22505031223</v>
      </c>
      <c r="D30" s="14">
        <v>754505.94355929061</v>
      </c>
      <c r="E30" s="14">
        <v>0</v>
      </c>
      <c r="F30" s="14">
        <v>0</v>
      </c>
      <c r="G30" s="15">
        <v>596.2814910216257</v>
      </c>
      <c r="H30" s="10"/>
      <c r="I30" s="10"/>
      <c r="M30" s="10"/>
      <c r="N30" s="10"/>
      <c r="O30" s="10"/>
      <c r="P30" s="10"/>
      <c r="Q30" s="10"/>
    </row>
    <row r="31" spans="1:17" x14ac:dyDescent="0.3">
      <c r="A31" s="5">
        <v>4</v>
      </c>
      <c r="B31" s="12" t="s">
        <v>14</v>
      </c>
      <c r="C31" s="14">
        <f t="shared" si="2"/>
        <v>3496473.445021545</v>
      </c>
      <c r="D31" s="14">
        <v>3493761.2169206804</v>
      </c>
      <c r="E31" s="14">
        <v>0</v>
      </c>
      <c r="F31" s="14">
        <v>0</v>
      </c>
      <c r="G31" s="15">
        <v>2712.2281008646823</v>
      </c>
      <c r="H31" s="10"/>
      <c r="I31" s="10"/>
      <c r="M31" s="10"/>
      <c r="N31" s="10"/>
      <c r="O31" s="10"/>
      <c r="P31" s="10"/>
      <c r="Q31" s="10"/>
    </row>
    <row r="32" spans="1:17" ht="17.45" customHeight="1" x14ac:dyDescent="0.3">
      <c r="A32" s="5">
        <v>5</v>
      </c>
      <c r="B32" s="12" t="s">
        <v>53</v>
      </c>
      <c r="C32" s="14">
        <f t="shared" si="2"/>
        <v>1190086.9493532167</v>
      </c>
      <c r="D32" s="14">
        <v>1189179.7469186196</v>
      </c>
      <c r="E32" s="14">
        <v>0</v>
      </c>
      <c r="F32" s="14">
        <v>0</v>
      </c>
      <c r="G32" s="15">
        <v>907.20243459718768</v>
      </c>
      <c r="H32" s="10"/>
      <c r="I32" s="10"/>
      <c r="M32" s="10"/>
      <c r="N32" s="10"/>
      <c r="O32" s="10"/>
      <c r="P32" s="10"/>
      <c r="Q32" s="10"/>
    </row>
    <row r="33" spans="1:17" ht="17.45" customHeight="1" x14ac:dyDescent="0.3">
      <c r="A33" s="5">
        <v>6</v>
      </c>
      <c r="B33" s="12" t="s">
        <v>54</v>
      </c>
      <c r="C33" s="14">
        <f t="shared" si="2"/>
        <v>1400827.4841460795</v>
      </c>
      <c r="D33" s="14">
        <v>1399597.9343040625</v>
      </c>
      <c r="E33" s="14">
        <v>0</v>
      </c>
      <c r="F33" s="14">
        <v>0</v>
      </c>
      <c r="G33" s="15">
        <v>1229.5498420170043</v>
      </c>
      <c r="H33" s="10"/>
      <c r="I33" s="10"/>
      <c r="M33" s="10"/>
      <c r="N33" s="10"/>
      <c r="O33" s="10"/>
      <c r="P33" s="10"/>
      <c r="Q33" s="10"/>
    </row>
    <row r="34" spans="1:17" ht="17.45" customHeight="1" x14ac:dyDescent="0.3">
      <c r="A34" s="5">
        <v>7</v>
      </c>
      <c r="B34" s="12" t="s">
        <v>15</v>
      </c>
      <c r="C34" s="14">
        <f t="shared" si="2"/>
        <v>907978.38388858084</v>
      </c>
      <c r="D34" s="14">
        <v>907244.72705425858</v>
      </c>
      <c r="E34" s="14">
        <v>0</v>
      </c>
      <c r="F34" s="14">
        <v>0</v>
      </c>
      <c r="G34" s="15">
        <v>733.65683432226069</v>
      </c>
      <c r="H34" s="10"/>
      <c r="I34" s="10"/>
      <c r="M34" s="10"/>
      <c r="N34" s="10"/>
      <c r="O34" s="10"/>
      <c r="P34" s="10"/>
      <c r="Q34" s="10"/>
    </row>
    <row r="35" spans="1:17" x14ac:dyDescent="0.3">
      <c r="A35" s="5">
        <v>8</v>
      </c>
      <c r="B35" s="12" t="s">
        <v>16</v>
      </c>
      <c r="C35" s="14">
        <f t="shared" si="2"/>
        <v>50000</v>
      </c>
      <c r="D35" s="14">
        <v>0</v>
      </c>
      <c r="E35" s="14">
        <v>50000</v>
      </c>
      <c r="F35" s="14">
        <v>0</v>
      </c>
      <c r="G35" s="15">
        <v>0</v>
      </c>
      <c r="H35" s="10"/>
      <c r="I35" s="10"/>
      <c r="M35" s="10"/>
      <c r="N35" s="10"/>
      <c r="O35" s="10"/>
      <c r="P35" s="10"/>
      <c r="Q35" s="10"/>
    </row>
    <row r="36" spans="1:17" x14ac:dyDescent="0.3">
      <c r="A36" s="5"/>
      <c r="B36" s="24" t="s">
        <v>2</v>
      </c>
      <c r="C36" s="16">
        <f>SUM(C28:C35)</f>
        <v>10720443.876339309</v>
      </c>
      <c r="D36" s="16">
        <f>SUM(D28:D35)</f>
        <v>10661919.105152555</v>
      </c>
      <c r="E36" s="16">
        <v>50000</v>
      </c>
      <c r="F36" s="16">
        <v>0</v>
      </c>
      <c r="G36" s="17">
        <f>SUM(G28:G35)</f>
        <v>8524.7711867555045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3">
      <c r="A37" s="27" t="s">
        <v>44</v>
      </c>
      <c r="B37" s="27"/>
      <c r="C37" s="27"/>
      <c r="D37" s="27"/>
      <c r="E37" s="27"/>
      <c r="F37" s="27"/>
      <c r="G37" s="27"/>
      <c r="H37" s="10"/>
      <c r="I37" s="10"/>
      <c r="M37" s="10"/>
      <c r="N37" s="10"/>
      <c r="O37" s="10"/>
      <c r="P37" s="10"/>
      <c r="Q37" s="10"/>
    </row>
    <row r="38" spans="1:17" x14ac:dyDescent="0.3">
      <c r="A38" s="5">
        <v>1</v>
      </c>
      <c r="B38" s="12" t="s">
        <v>61</v>
      </c>
      <c r="C38" s="14">
        <f t="shared" ref="C38:C42" si="3">+D38+E38+F38+G38</f>
        <v>2154421.5341706108</v>
      </c>
      <c r="D38" s="14">
        <v>2153187.3475932428</v>
      </c>
      <c r="E38" s="14">
        <v>0</v>
      </c>
      <c r="F38" s="14">
        <v>0</v>
      </c>
      <c r="G38" s="15">
        <v>1234.1865773682948</v>
      </c>
      <c r="H38" s="10"/>
      <c r="I38" s="10"/>
      <c r="M38" s="10"/>
      <c r="N38" s="10"/>
      <c r="O38" s="10"/>
      <c r="P38" s="10"/>
      <c r="Q38" s="10"/>
    </row>
    <row r="39" spans="1:17" x14ac:dyDescent="0.3">
      <c r="A39" s="5">
        <v>2</v>
      </c>
      <c r="B39" s="12" t="s">
        <v>17</v>
      </c>
      <c r="C39" s="14">
        <f t="shared" si="3"/>
        <v>815399.98668080673</v>
      </c>
      <c r="D39" s="14">
        <v>804792.46862252592</v>
      </c>
      <c r="E39" s="14">
        <v>0</v>
      </c>
      <c r="F39" s="14">
        <v>10000</v>
      </c>
      <c r="G39" s="15">
        <v>607.51805828080978</v>
      </c>
      <c r="H39" s="10"/>
      <c r="I39" s="10"/>
      <c r="M39" s="10"/>
      <c r="N39" s="10"/>
      <c r="O39" s="10"/>
      <c r="P39" s="10"/>
      <c r="Q39" s="10"/>
    </row>
    <row r="40" spans="1:17" x14ac:dyDescent="0.3">
      <c r="A40" s="5">
        <v>3</v>
      </c>
      <c r="B40" s="12" t="s">
        <v>62</v>
      </c>
      <c r="C40" s="14">
        <f t="shared" si="3"/>
        <v>3645956.6313778185</v>
      </c>
      <c r="D40" s="14">
        <v>3691500.8734036917</v>
      </c>
      <c r="E40" s="14">
        <v>0</v>
      </c>
      <c r="F40" s="14">
        <v>0</v>
      </c>
      <c r="G40" s="15">
        <v>-45544.242025873158</v>
      </c>
      <c r="H40" s="10"/>
      <c r="I40" s="10"/>
      <c r="M40" s="10"/>
      <c r="N40" s="10"/>
      <c r="O40" s="10"/>
      <c r="P40" s="10"/>
      <c r="Q40" s="10"/>
    </row>
    <row r="41" spans="1:17" x14ac:dyDescent="0.3">
      <c r="A41" s="5">
        <v>4</v>
      </c>
      <c r="B41" s="12" t="s">
        <v>63</v>
      </c>
      <c r="C41" s="14">
        <f t="shared" si="3"/>
        <v>1603326.815490583</v>
      </c>
      <c r="D41" s="14">
        <v>1603043.4902524282</v>
      </c>
      <c r="E41" s="14">
        <v>0</v>
      </c>
      <c r="F41" s="14">
        <v>0</v>
      </c>
      <c r="G41" s="15">
        <v>283.32523815473542</v>
      </c>
      <c r="H41" s="10"/>
      <c r="I41" s="10"/>
      <c r="M41" s="10"/>
      <c r="N41" s="10"/>
      <c r="O41" s="10"/>
      <c r="P41" s="10"/>
      <c r="Q41" s="10"/>
    </row>
    <row r="42" spans="1:17" ht="17.45" customHeight="1" x14ac:dyDescent="0.3">
      <c r="A42" s="5">
        <v>5</v>
      </c>
      <c r="B42" s="12" t="s">
        <v>18</v>
      </c>
      <c r="C42" s="14">
        <f t="shared" si="3"/>
        <v>2340309.3609537762</v>
      </c>
      <c r="D42" s="14">
        <v>2342636.55932493</v>
      </c>
      <c r="E42" s="14">
        <v>0</v>
      </c>
      <c r="F42" s="14">
        <v>30000</v>
      </c>
      <c r="G42" s="15">
        <v>-32327.198371154023</v>
      </c>
      <c r="H42" s="10"/>
      <c r="I42" s="10"/>
      <c r="M42" s="10"/>
      <c r="N42" s="10"/>
      <c r="O42" s="10"/>
      <c r="P42" s="10"/>
      <c r="Q42" s="10"/>
    </row>
    <row r="43" spans="1:17" ht="18" customHeight="1" x14ac:dyDescent="0.3">
      <c r="A43" s="5"/>
      <c r="B43" s="24" t="s">
        <v>2</v>
      </c>
      <c r="C43" s="16">
        <f>SUM(C38:C42)</f>
        <v>10559414.328673596</v>
      </c>
      <c r="D43" s="16">
        <f>SUM(D38:D42)</f>
        <v>10595160.739196818</v>
      </c>
      <c r="E43" s="16">
        <v>0</v>
      </c>
      <c r="F43" s="16">
        <v>40000</v>
      </c>
      <c r="G43" s="17">
        <f>SUM(G38:G42)</f>
        <v>-75746.410523223341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3">
      <c r="A44" s="27" t="s">
        <v>45</v>
      </c>
      <c r="B44" s="27"/>
      <c r="C44" s="27"/>
      <c r="D44" s="27"/>
      <c r="E44" s="27"/>
      <c r="F44" s="27"/>
      <c r="G44" s="27"/>
      <c r="H44" s="10"/>
      <c r="I44" s="10"/>
      <c r="M44" s="10"/>
      <c r="N44" s="10"/>
      <c r="O44" s="10"/>
      <c r="P44" s="10"/>
      <c r="Q44" s="10"/>
    </row>
    <row r="45" spans="1:17" x14ac:dyDescent="0.3">
      <c r="A45" s="5">
        <v>1</v>
      </c>
      <c r="B45" s="12" t="s">
        <v>19</v>
      </c>
      <c r="C45" s="14">
        <f t="shared" ref="C45:C55" si="4">+D45+E45+F45+G45</f>
        <v>2205283.8672611783</v>
      </c>
      <c r="D45" s="14">
        <v>2203608.7831499437</v>
      </c>
      <c r="E45" s="14">
        <v>0</v>
      </c>
      <c r="F45" s="14">
        <v>0</v>
      </c>
      <c r="G45" s="15">
        <v>1675.0841112346388</v>
      </c>
      <c r="H45" s="10"/>
      <c r="I45" s="10"/>
      <c r="M45" s="10"/>
      <c r="N45" s="10"/>
      <c r="O45" s="10"/>
      <c r="P45" s="10"/>
      <c r="Q45" s="10"/>
    </row>
    <row r="46" spans="1:17" x14ac:dyDescent="0.3">
      <c r="A46" s="5">
        <v>2</v>
      </c>
      <c r="B46" s="12" t="s">
        <v>20</v>
      </c>
      <c r="C46" s="14">
        <f t="shared" si="4"/>
        <v>360903.87299623468</v>
      </c>
      <c r="D46" s="14">
        <v>360623.12844917033</v>
      </c>
      <c r="E46" s="14">
        <v>0</v>
      </c>
      <c r="F46" s="14">
        <v>0</v>
      </c>
      <c r="G46" s="15">
        <v>280.7445470643579</v>
      </c>
      <c r="H46" s="10"/>
      <c r="I46" s="10"/>
      <c r="M46" s="10"/>
      <c r="N46" s="10"/>
      <c r="O46" s="10"/>
      <c r="P46" s="10"/>
      <c r="Q46" s="10"/>
    </row>
    <row r="47" spans="1:17" x14ac:dyDescent="0.3">
      <c r="A47" s="5">
        <v>3</v>
      </c>
      <c r="B47" s="12" t="s">
        <v>64</v>
      </c>
      <c r="C47" s="14">
        <f t="shared" si="4"/>
        <v>298068.72674545937</v>
      </c>
      <c r="D47" s="14">
        <v>297841.41895486333</v>
      </c>
      <c r="E47" s="14">
        <v>0</v>
      </c>
      <c r="F47" s="14">
        <v>0</v>
      </c>
      <c r="G47" s="15">
        <v>227.307790596009</v>
      </c>
      <c r="H47" s="10"/>
      <c r="I47" s="10"/>
      <c r="M47" s="10"/>
      <c r="N47" s="10"/>
      <c r="O47" s="10"/>
      <c r="P47" s="10"/>
      <c r="Q47" s="10"/>
    </row>
    <row r="48" spans="1:17" x14ac:dyDescent="0.3">
      <c r="A48" s="5">
        <v>4</v>
      </c>
      <c r="B48" s="12" t="s">
        <v>21</v>
      </c>
      <c r="C48" s="14">
        <f t="shared" si="4"/>
        <v>50000</v>
      </c>
      <c r="D48" s="14">
        <v>0</v>
      </c>
      <c r="E48" s="14">
        <v>50000</v>
      </c>
      <c r="F48" s="14">
        <v>0</v>
      </c>
      <c r="G48" s="15">
        <v>0</v>
      </c>
      <c r="H48" s="10"/>
      <c r="I48" s="10"/>
      <c r="M48" s="10"/>
      <c r="N48" s="10"/>
      <c r="O48" s="10"/>
      <c r="P48" s="10"/>
      <c r="Q48" s="10"/>
    </row>
    <row r="49" spans="1:17" x14ac:dyDescent="0.3">
      <c r="A49" s="5">
        <v>5</v>
      </c>
      <c r="B49" s="12" t="s">
        <v>22</v>
      </c>
      <c r="C49" s="14">
        <f t="shared" si="4"/>
        <v>238193.13744747124</v>
      </c>
      <c r="D49" s="14">
        <v>238002.33591458062</v>
      </c>
      <c r="E49" s="14">
        <v>0</v>
      </c>
      <c r="F49" s="14">
        <v>0</v>
      </c>
      <c r="G49" s="15">
        <v>190.80153289061855</v>
      </c>
      <c r="H49" s="10"/>
      <c r="I49" s="10"/>
      <c r="M49" s="10"/>
      <c r="N49" s="10"/>
      <c r="O49" s="10"/>
      <c r="P49" s="10"/>
      <c r="Q49" s="10"/>
    </row>
    <row r="50" spans="1:17" x14ac:dyDescent="0.3">
      <c r="A50" s="5">
        <v>6</v>
      </c>
      <c r="B50" s="12" t="s">
        <v>65</v>
      </c>
      <c r="C50" s="14">
        <f t="shared" si="4"/>
        <v>1934578.2200879734</v>
      </c>
      <c r="D50" s="14">
        <v>1933110.8614066795</v>
      </c>
      <c r="E50" s="14">
        <v>0</v>
      </c>
      <c r="F50" s="14">
        <v>0</v>
      </c>
      <c r="G50" s="15">
        <v>1467.3586812939029</v>
      </c>
      <c r="H50" s="10"/>
      <c r="I50" s="10"/>
      <c r="M50" s="10"/>
      <c r="N50" s="10"/>
      <c r="O50" s="10"/>
      <c r="P50" s="10"/>
      <c r="Q50" s="10"/>
    </row>
    <row r="51" spans="1:17" ht="21.75" customHeight="1" x14ac:dyDescent="0.3">
      <c r="A51" s="5">
        <v>7</v>
      </c>
      <c r="B51" s="12" t="s">
        <v>23</v>
      </c>
      <c r="C51" s="14">
        <f t="shared" si="4"/>
        <v>728913.91712777934</v>
      </c>
      <c r="D51" s="14">
        <v>728340.39829632198</v>
      </c>
      <c r="E51" s="14">
        <v>0</v>
      </c>
      <c r="F51" s="14">
        <v>0</v>
      </c>
      <c r="G51" s="15">
        <v>573.51883145736065</v>
      </c>
      <c r="H51" s="10"/>
      <c r="I51" s="10"/>
      <c r="M51" s="10"/>
      <c r="N51" s="10"/>
      <c r="O51" s="10"/>
      <c r="P51" s="10"/>
      <c r="Q51" s="10"/>
    </row>
    <row r="52" spans="1:17" ht="17.45" customHeight="1" x14ac:dyDescent="0.3">
      <c r="A52" s="5">
        <v>8</v>
      </c>
      <c r="B52" s="12" t="s">
        <v>66</v>
      </c>
      <c r="C52" s="14">
        <f t="shared" si="4"/>
        <v>3370370.5653026081</v>
      </c>
      <c r="D52" s="14">
        <v>3367539.0532445312</v>
      </c>
      <c r="E52" s="14">
        <v>0</v>
      </c>
      <c r="F52" s="14">
        <v>0</v>
      </c>
      <c r="G52" s="15">
        <v>2831.5120580769144</v>
      </c>
      <c r="H52" s="10"/>
      <c r="I52" s="10"/>
      <c r="M52" s="10"/>
      <c r="N52" s="10"/>
      <c r="O52" s="10"/>
      <c r="P52" s="10"/>
      <c r="Q52" s="10"/>
    </row>
    <row r="53" spans="1:17" ht="17.45" customHeight="1" x14ac:dyDescent="0.3">
      <c r="A53" s="5">
        <v>9</v>
      </c>
      <c r="B53" s="12" t="s">
        <v>24</v>
      </c>
      <c r="C53" s="14">
        <f t="shared" si="4"/>
        <v>1434114.8442752757</v>
      </c>
      <c r="D53" s="14">
        <v>1433037.5395991737</v>
      </c>
      <c r="E53" s="14">
        <v>0</v>
      </c>
      <c r="F53" s="14">
        <v>0</v>
      </c>
      <c r="G53" s="15">
        <v>1077.3046761020087</v>
      </c>
      <c r="H53" s="10"/>
      <c r="I53" s="10"/>
      <c r="M53" s="10"/>
      <c r="N53" s="10"/>
      <c r="O53" s="10"/>
      <c r="P53" s="10"/>
      <c r="Q53" s="10"/>
    </row>
    <row r="54" spans="1:17" ht="17.45" customHeight="1" x14ac:dyDescent="0.3">
      <c r="A54" s="5">
        <v>10</v>
      </c>
      <c r="B54" s="12" t="s">
        <v>67</v>
      </c>
      <c r="C54" s="14">
        <f t="shared" si="4"/>
        <v>599720.10485644976</v>
      </c>
      <c r="D54" s="14">
        <v>599253.9043897395</v>
      </c>
      <c r="E54" s="14">
        <v>0</v>
      </c>
      <c r="F54" s="14">
        <v>0</v>
      </c>
      <c r="G54" s="15">
        <v>466.20046671025921</v>
      </c>
      <c r="H54" s="10"/>
      <c r="I54" s="10"/>
      <c r="M54" s="10"/>
      <c r="N54" s="10"/>
      <c r="O54" s="10"/>
      <c r="P54" s="10"/>
      <c r="Q54" s="10"/>
    </row>
    <row r="55" spans="1:17" x14ac:dyDescent="0.3">
      <c r="A55" s="5">
        <v>11</v>
      </c>
      <c r="B55" s="12" t="s">
        <v>25</v>
      </c>
      <c r="C55" s="14">
        <f t="shared" si="4"/>
        <v>50000</v>
      </c>
      <c r="D55" s="14">
        <v>0</v>
      </c>
      <c r="E55" s="14">
        <v>50000</v>
      </c>
      <c r="F55" s="14">
        <v>0</v>
      </c>
      <c r="G55" s="15">
        <v>0</v>
      </c>
      <c r="H55" s="10"/>
      <c r="I55" s="10"/>
      <c r="M55" s="10"/>
      <c r="N55" s="10"/>
      <c r="O55" s="10"/>
      <c r="P55" s="10"/>
      <c r="Q55" s="10"/>
    </row>
    <row r="56" spans="1:17" x14ac:dyDescent="0.3">
      <c r="A56" s="5"/>
      <c r="B56" s="24" t="s">
        <v>2</v>
      </c>
      <c r="C56" s="16">
        <f>SUM(C45:C55)</f>
        <v>11270147.256100429</v>
      </c>
      <c r="D56" s="16">
        <f>SUM(D45:D55)</f>
        <v>11161357.423405003</v>
      </c>
      <c r="E56" s="16">
        <v>100000</v>
      </c>
      <c r="F56" s="16">
        <v>0</v>
      </c>
      <c r="G56" s="17">
        <f>SUM(G45:G55)</f>
        <v>8789.8326954260701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x14ac:dyDescent="0.3">
      <c r="A57" s="27" t="s">
        <v>46</v>
      </c>
      <c r="B57" s="27"/>
      <c r="C57" s="27"/>
      <c r="D57" s="27"/>
      <c r="E57" s="27"/>
      <c r="F57" s="27"/>
      <c r="G57" s="27"/>
      <c r="H57" s="10"/>
      <c r="I57" s="10"/>
      <c r="M57" s="10"/>
      <c r="N57" s="10"/>
      <c r="O57" s="10"/>
      <c r="P57" s="10"/>
      <c r="Q57" s="10"/>
    </row>
    <row r="58" spans="1:17" ht="17.45" customHeight="1" x14ac:dyDescent="0.3">
      <c r="A58" s="5">
        <v>1</v>
      </c>
      <c r="B58" s="12" t="s">
        <v>68</v>
      </c>
      <c r="C58" s="18">
        <f t="shared" ref="C58:C68" si="5">+D58+E58+F58+G58</f>
        <v>2446809.3650367889</v>
      </c>
      <c r="D58" s="18">
        <v>2444673.9629268902</v>
      </c>
      <c r="E58" s="18">
        <v>0</v>
      </c>
      <c r="F58" s="18">
        <v>0</v>
      </c>
      <c r="G58" s="19">
        <v>2135.4021098986268</v>
      </c>
      <c r="H58" s="10"/>
      <c r="I58" s="10"/>
      <c r="M58" s="10"/>
      <c r="N58" s="10"/>
      <c r="O58" s="10"/>
      <c r="P58" s="10"/>
      <c r="Q58" s="10"/>
    </row>
    <row r="59" spans="1:17" ht="17.45" customHeight="1" x14ac:dyDescent="0.3">
      <c r="A59" s="5">
        <v>2</v>
      </c>
      <c r="B59" s="12" t="s">
        <v>69</v>
      </c>
      <c r="C59" s="18">
        <f t="shared" si="5"/>
        <v>360883.99369372637</v>
      </c>
      <c r="D59" s="18">
        <v>360592.45052262658</v>
      </c>
      <c r="E59" s="18">
        <v>0</v>
      </c>
      <c r="F59" s="18">
        <v>0</v>
      </c>
      <c r="G59" s="19">
        <v>291.54317109979456</v>
      </c>
      <c r="H59" s="10"/>
      <c r="I59" s="10"/>
      <c r="M59" s="10"/>
      <c r="N59" s="10"/>
      <c r="O59" s="10"/>
      <c r="P59" s="10"/>
      <c r="Q59" s="10"/>
    </row>
    <row r="60" spans="1:17" x14ac:dyDescent="0.3">
      <c r="A60" s="5">
        <v>3</v>
      </c>
      <c r="B60" s="12" t="s">
        <v>26</v>
      </c>
      <c r="C60" s="18">
        <f t="shared" si="5"/>
        <v>92847.195106515981</v>
      </c>
      <c r="D60" s="18">
        <v>92806.795901957477</v>
      </c>
      <c r="E60" s="18">
        <v>0</v>
      </c>
      <c r="F60" s="18">
        <v>0</v>
      </c>
      <c r="G60" s="19">
        <v>40.399204558496422</v>
      </c>
      <c r="H60" s="10"/>
      <c r="I60" s="10"/>
      <c r="M60" s="10"/>
      <c r="N60" s="10"/>
      <c r="O60" s="10"/>
      <c r="P60" s="10"/>
      <c r="Q60" s="10"/>
    </row>
    <row r="61" spans="1:17" x14ac:dyDescent="0.3">
      <c r="A61" s="5">
        <v>4</v>
      </c>
      <c r="B61" s="12" t="s">
        <v>27</v>
      </c>
      <c r="C61" s="18">
        <f t="shared" si="5"/>
        <v>465145.6313186792</v>
      </c>
      <c r="D61" s="18">
        <v>464800.072913351</v>
      </c>
      <c r="E61" s="18">
        <v>0</v>
      </c>
      <c r="F61" s="18">
        <v>0</v>
      </c>
      <c r="G61" s="19">
        <v>345.55840532819275</v>
      </c>
      <c r="H61" s="10"/>
      <c r="I61" s="10"/>
      <c r="M61" s="10"/>
      <c r="N61" s="10"/>
      <c r="O61" s="10"/>
      <c r="P61" s="10"/>
      <c r="Q61" s="10"/>
    </row>
    <row r="62" spans="1:17" x14ac:dyDescent="0.3">
      <c r="A62" s="5">
        <v>5</v>
      </c>
      <c r="B62" s="12" t="s">
        <v>28</v>
      </c>
      <c r="C62" s="18">
        <f t="shared" si="5"/>
        <v>483976.63068543846</v>
      </c>
      <c r="D62" s="18">
        <v>483588.45492251607</v>
      </c>
      <c r="E62" s="18">
        <v>0</v>
      </c>
      <c r="F62" s="18">
        <v>0</v>
      </c>
      <c r="G62" s="19">
        <v>388.17576292238664</v>
      </c>
      <c r="H62" s="10"/>
      <c r="I62" s="10"/>
      <c r="M62" s="10"/>
      <c r="N62" s="10"/>
      <c r="O62" s="10"/>
      <c r="P62" s="10"/>
      <c r="Q62" s="10"/>
    </row>
    <row r="63" spans="1:17" x14ac:dyDescent="0.3">
      <c r="A63" s="5">
        <v>6</v>
      </c>
      <c r="B63" s="12" t="s">
        <v>29</v>
      </c>
      <c r="C63" s="18">
        <f t="shared" si="5"/>
        <v>1198416.8319492019</v>
      </c>
      <c r="D63" s="18">
        <v>1197414.2451278088</v>
      </c>
      <c r="E63" s="18">
        <v>0</v>
      </c>
      <c r="F63" s="18">
        <v>0</v>
      </c>
      <c r="G63" s="19">
        <v>1002.5868213929934</v>
      </c>
      <c r="H63" s="10"/>
      <c r="I63" s="10"/>
      <c r="M63" s="10"/>
      <c r="N63" s="10"/>
      <c r="O63" s="10"/>
      <c r="P63" s="10"/>
      <c r="Q63" s="10"/>
    </row>
    <row r="64" spans="1:17" ht="17.45" customHeight="1" x14ac:dyDescent="0.3">
      <c r="A64" s="5">
        <v>7</v>
      </c>
      <c r="B64" s="12" t="s">
        <v>70</v>
      </c>
      <c r="C64" s="18">
        <f t="shared" si="5"/>
        <v>64458.631518306269</v>
      </c>
      <c r="D64" s="18">
        <v>64302.179370547354</v>
      </c>
      <c r="E64" s="18">
        <v>0</v>
      </c>
      <c r="F64" s="18">
        <v>0</v>
      </c>
      <c r="G64" s="19">
        <v>156.45214775891509</v>
      </c>
      <c r="H64" s="10"/>
      <c r="I64" s="10"/>
      <c r="M64" s="10"/>
      <c r="N64" s="10"/>
      <c r="O64" s="10"/>
      <c r="P64" s="10"/>
      <c r="Q64" s="10"/>
    </row>
    <row r="65" spans="1:17" ht="17.45" customHeight="1" x14ac:dyDescent="0.3">
      <c r="A65" s="5">
        <v>8</v>
      </c>
      <c r="B65" s="12" t="s">
        <v>71</v>
      </c>
      <c r="C65" s="18">
        <f t="shared" si="5"/>
        <v>1814264.6566622793</v>
      </c>
      <c r="D65" s="18">
        <v>1812795.7927729497</v>
      </c>
      <c r="E65" s="18">
        <v>0</v>
      </c>
      <c r="F65" s="18">
        <v>0</v>
      </c>
      <c r="G65" s="19">
        <v>1468.8638893296011</v>
      </c>
      <c r="H65" s="10"/>
      <c r="I65" s="10"/>
      <c r="M65" s="10"/>
      <c r="N65" s="10"/>
      <c r="O65" s="10"/>
      <c r="P65" s="10"/>
      <c r="Q65" s="10"/>
    </row>
    <row r="66" spans="1:17" ht="17.45" customHeight="1" x14ac:dyDescent="0.3">
      <c r="A66" s="5">
        <v>9</v>
      </c>
      <c r="B66" s="12" t="s">
        <v>72</v>
      </c>
      <c r="C66" s="18">
        <f t="shared" si="5"/>
        <v>1030554.3407123485</v>
      </c>
      <c r="D66" s="18">
        <v>1029719.5027509276</v>
      </c>
      <c r="E66" s="18">
        <v>0</v>
      </c>
      <c r="F66" s="18">
        <v>0</v>
      </c>
      <c r="G66" s="19">
        <v>834.83796142088249</v>
      </c>
      <c r="H66" s="10"/>
      <c r="I66" s="10"/>
      <c r="M66" s="10"/>
      <c r="N66" s="10"/>
      <c r="O66" s="10"/>
      <c r="P66" s="10"/>
      <c r="Q66" s="10"/>
    </row>
    <row r="67" spans="1:17" x14ac:dyDescent="0.3">
      <c r="A67" s="5">
        <v>10</v>
      </c>
      <c r="B67" s="12" t="s">
        <v>30</v>
      </c>
      <c r="C67" s="18">
        <f t="shared" si="5"/>
        <v>1236925.3932949675</v>
      </c>
      <c r="D67" s="18">
        <v>1235948.0266418599</v>
      </c>
      <c r="E67" s="18">
        <v>0</v>
      </c>
      <c r="F67" s="18">
        <v>0</v>
      </c>
      <c r="G67" s="19">
        <v>977.36665310757235</v>
      </c>
      <c r="H67" s="10"/>
      <c r="I67" s="10"/>
      <c r="M67" s="10"/>
      <c r="N67" s="10"/>
      <c r="O67" s="10"/>
      <c r="P67" s="10"/>
      <c r="Q67" s="10"/>
    </row>
    <row r="68" spans="1:17" x14ac:dyDescent="0.3">
      <c r="A68" s="5">
        <v>11</v>
      </c>
      <c r="B68" s="12" t="s">
        <v>31</v>
      </c>
      <c r="C68" s="18">
        <f t="shared" si="5"/>
        <v>314490.56079274468</v>
      </c>
      <c r="D68" s="18">
        <v>314204.87846583495</v>
      </c>
      <c r="E68" s="18">
        <v>0</v>
      </c>
      <c r="F68" s="18">
        <v>0</v>
      </c>
      <c r="G68" s="19">
        <v>285.68232690973673</v>
      </c>
      <c r="H68" s="10"/>
      <c r="I68" s="10"/>
      <c r="M68" s="10"/>
      <c r="N68" s="10"/>
      <c r="O68" s="10"/>
      <c r="P68" s="10"/>
      <c r="Q68" s="10"/>
    </row>
    <row r="69" spans="1:17" ht="19.899999999999999" customHeight="1" x14ac:dyDescent="0.3">
      <c r="A69" s="5"/>
      <c r="B69" s="24" t="s">
        <v>2</v>
      </c>
      <c r="C69" s="20">
        <f>SUM(C58:C68)</f>
        <v>9508773.2307709958</v>
      </c>
      <c r="D69" s="20">
        <f>SUM(D58:D68)</f>
        <v>9500846.3623172697</v>
      </c>
      <c r="E69" s="20">
        <v>0</v>
      </c>
      <c r="F69" s="20">
        <v>0</v>
      </c>
      <c r="G69" s="21">
        <f>SUM(G58:G68)</f>
        <v>7926.8684537271984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ht="21" customHeight="1" x14ac:dyDescent="0.3">
      <c r="A70" s="27" t="s">
        <v>47</v>
      </c>
      <c r="B70" s="27"/>
      <c r="C70" s="27"/>
      <c r="D70" s="27"/>
      <c r="E70" s="27"/>
      <c r="F70" s="27"/>
      <c r="G70" s="27"/>
      <c r="H70" s="10"/>
      <c r="I70" s="10"/>
      <c r="M70" s="10"/>
      <c r="N70" s="10"/>
      <c r="O70" s="10"/>
      <c r="P70" s="10"/>
      <c r="Q70" s="10"/>
    </row>
    <row r="71" spans="1:17" x14ac:dyDescent="0.3">
      <c r="A71" s="5">
        <v>1</v>
      </c>
      <c r="B71" s="12" t="s">
        <v>32</v>
      </c>
      <c r="C71" s="14">
        <f t="shared" ref="C71:C76" si="6">+D71+E71+F71+G71</f>
        <v>2353297.8835586258</v>
      </c>
      <c r="D71" s="14">
        <v>2351491.5306280749</v>
      </c>
      <c r="E71" s="14">
        <v>0</v>
      </c>
      <c r="F71" s="14">
        <v>0</v>
      </c>
      <c r="G71" s="15">
        <v>1806.3529305509292</v>
      </c>
      <c r="H71" s="10"/>
      <c r="I71" s="10"/>
      <c r="M71" s="10"/>
      <c r="N71" s="10"/>
      <c r="O71" s="10"/>
      <c r="P71" s="10"/>
      <c r="Q71" s="10"/>
    </row>
    <row r="72" spans="1:17" x14ac:dyDescent="0.3">
      <c r="A72" s="5">
        <v>2</v>
      </c>
      <c r="B72" s="12" t="s">
        <v>73</v>
      </c>
      <c r="C72" s="14">
        <f t="shared" si="6"/>
        <v>434945.76060091547</v>
      </c>
      <c r="D72" s="14">
        <v>434616.27879929979</v>
      </c>
      <c r="E72" s="14">
        <v>0</v>
      </c>
      <c r="F72" s="14">
        <v>0</v>
      </c>
      <c r="G72" s="15">
        <v>329.48180161567871</v>
      </c>
      <c r="H72" s="10"/>
      <c r="I72" s="10"/>
      <c r="M72" s="10"/>
      <c r="N72" s="10"/>
      <c r="O72" s="10"/>
      <c r="P72" s="10"/>
      <c r="Q72" s="10"/>
    </row>
    <row r="73" spans="1:17" x14ac:dyDescent="0.3">
      <c r="A73" s="5">
        <v>3</v>
      </c>
      <c r="B73" s="12" t="s">
        <v>33</v>
      </c>
      <c r="C73" s="14">
        <f t="shared" si="6"/>
        <v>600940.52480481076</v>
      </c>
      <c r="D73" s="14">
        <v>600502.47461341356</v>
      </c>
      <c r="E73" s="14">
        <v>0</v>
      </c>
      <c r="F73" s="14">
        <v>0</v>
      </c>
      <c r="G73" s="15">
        <v>438.05019139725482</v>
      </c>
      <c r="H73" s="10"/>
      <c r="I73" s="10"/>
      <c r="M73" s="10"/>
      <c r="N73" s="10"/>
      <c r="O73" s="10"/>
      <c r="P73" s="10"/>
      <c r="Q73" s="10"/>
    </row>
    <row r="74" spans="1:17" x14ac:dyDescent="0.3">
      <c r="A74" s="5">
        <v>4</v>
      </c>
      <c r="B74" s="12" t="s">
        <v>74</v>
      </c>
      <c r="C74" s="14">
        <f t="shared" si="6"/>
        <v>2296628.260930269</v>
      </c>
      <c r="D74" s="14">
        <v>2294864.5205182051</v>
      </c>
      <c r="E74" s="14">
        <v>0</v>
      </c>
      <c r="F74" s="14">
        <v>0</v>
      </c>
      <c r="G74" s="15">
        <v>1763.7404120641295</v>
      </c>
      <c r="H74" s="10"/>
      <c r="I74" s="10"/>
      <c r="M74" s="10"/>
      <c r="N74" s="10"/>
      <c r="O74" s="10"/>
      <c r="P74" s="10"/>
      <c r="Q74" s="10"/>
    </row>
    <row r="75" spans="1:17" x14ac:dyDescent="0.3">
      <c r="A75" s="5">
        <v>5</v>
      </c>
      <c r="B75" s="12" t="s">
        <v>75</v>
      </c>
      <c r="C75" s="14">
        <f t="shared" si="6"/>
        <v>4015490.3883394268</v>
      </c>
      <c r="D75" s="14">
        <v>4012219.2944991351</v>
      </c>
      <c r="E75" s="14">
        <v>0</v>
      </c>
      <c r="F75" s="14">
        <v>0</v>
      </c>
      <c r="G75" s="15">
        <v>3271.0938402917236</v>
      </c>
      <c r="H75" s="10"/>
      <c r="I75" s="10"/>
      <c r="M75" s="10"/>
      <c r="N75" s="10"/>
      <c r="O75" s="10"/>
      <c r="P75" s="10"/>
      <c r="Q75" s="10"/>
    </row>
    <row r="76" spans="1:17" x14ac:dyDescent="0.3">
      <c r="A76" s="5">
        <v>6</v>
      </c>
      <c r="B76" s="12" t="s">
        <v>76</v>
      </c>
      <c r="C76" s="14">
        <f t="shared" si="6"/>
        <v>994809.47053042462</v>
      </c>
      <c r="D76" s="14">
        <v>994044.59567439894</v>
      </c>
      <c r="E76" s="14">
        <v>0</v>
      </c>
      <c r="F76" s="14">
        <v>0</v>
      </c>
      <c r="G76" s="15">
        <v>764.87485602567904</v>
      </c>
      <c r="H76" s="10"/>
      <c r="I76" s="10"/>
      <c r="M76" s="10"/>
      <c r="N76" s="10"/>
      <c r="O76" s="10"/>
      <c r="P76" s="10"/>
      <c r="Q76" s="10"/>
    </row>
    <row r="77" spans="1:17" x14ac:dyDescent="0.3">
      <c r="A77" s="5"/>
      <c r="B77" s="24" t="s">
        <v>2</v>
      </c>
      <c r="C77" s="16">
        <f>SUM(C71:C76)</f>
        <v>10696112.288764473</v>
      </c>
      <c r="D77" s="16">
        <f>SUM(D71:D76)</f>
        <v>10687738.694732528</v>
      </c>
      <c r="E77" s="16">
        <v>0</v>
      </c>
      <c r="F77" s="16">
        <v>0</v>
      </c>
      <c r="G77" s="17">
        <f>SUM(G71:G76)</f>
        <v>8373.5940319453948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x14ac:dyDescent="0.3">
      <c r="A78" s="27" t="s">
        <v>48</v>
      </c>
      <c r="B78" s="27"/>
      <c r="C78" s="27"/>
      <c r="D78" s="27"/>
      <c r="E78" s="27"/>
      <c r="F78" s="27"/>
      <c r="G78" s="27"/>
      <c r="H78" s="10"/>
      <c r="I78" s="10"/>
      <c r="M78" s="10"/>
      <c r="N78" s="10"/>
      <c r="O78" s="10"/>
      <c r="P78" s="10"/>
      <c r="Q78" s="10"/>
    </row>
    <row r="79" spans="1:17" x14ac:dyDescent="0.3">
      <c r="A79" s="5">
        <v>1</v>
      </c>
      <c r="B79" s="12" t="s">
        <v>77</v>
      </c>
      <c r="C79" s="18">
        <f t="shared" ref="C79:C85" si="7">+D79+E79+F79+G79</f>
        <v>1333270.7624155791</v>
      </c>
      <c r="D79" s="18">
        <v>1282271.3141850736</v>
      </c>
      <c r="E79" s="18">
        <v>0</v>
      </c>
      <c r="F79" s="18">
        <v>50000</v>
      </c>
      <c r="G79" s="19">
        <v>999.44823050545529</v>
      </c>
      <c r="H79" s="10"/>
      <c r="I79" s="10"/>
      <c r="M79" s="10"/>
      <c r="N79" s="10"/>
      <c r="O79" s="10"/>
      <c r="P79" s="10"/>
      <c r="Q79" s="10"/>
    </row>
    <row r="80" spans="1:17" x14ac:dyDescent="0.3">
      <c r="A80" s="5">
        <v>2</v>
      </c>
      <c r="B80" s="12" t="s">
        <v>34</v>
      </c>
      <c r="C80" s="18">
        <f t="shared" si="7"/>
        <v>2705497.6809947616</v>
      </c>
      <c r="D80" s="18">
        <v>2608502.4769109804</v>
      </c>
      <c r="E80" s="18">
        <v>0</v>
      </c>
      <c r="F80" s="18">
        <v>95000</v>
      </c>
      <c r="G80" s="19">
        <v>1995.2040837812237</v>
      </c>
      <c r="H80" s="10"/>
      <c r="I80" s="10"/>
      <c r="M80" s="10"/>
      <c r="N80" s="10"/>
      <c r="O80" s="10"/>
      <c r="P80" s="10"/>
      <c r="Q80" s="10"/>
    </row>
    <row r="81" spans="1:17" x14ac:dyDescent="0.3">
      <c r="A81" s="5">
        <v>3</v>
      </c>
      <c r="B81" s="12" t="s">
        <v>78</v>
      </c>
      <c r="C81" s="18">
        <f t="shared" si="7"/>
        <v>636077.91176398005</v>
      </c>
      <c r="D81" s="18">
        <v>630600.70574208663</v>
      </c>
      <c r="E81" s="18">
        <v>0</v>
      </c>
      <c r="F81" s="18">
        <v>5000</v>
      </c>
      <c r="G81" s="19">
        <v>477.20602189342026</v>
      </c>
      <c r="H81" s="10"/>
      <c r="I81" s="10"/>
      <c r="M81" s="10"/>
      <c r="N81" s="10"/>
      <c r="O81" s="10"/>
      <c r="P81" s="10"/>
      <c r="Q81" s="10"/>
    </row>
    <row r="82" spans="1:17" x14ac:dyDescent="0.3">
      <c r="A82" s="5">
        <v>4</v>
      </c>
      <c r="B82" s="12" t="s">
        <v>79</v>
      </c>
      <c r="C82" s="18">
        <f t="shared" si="7"/>
        <v>285768.21396858525</v>
      </c>
      <c r="D82" s="18">
        <v>280552.58694133651</v>
      </c>
      <c r="E82" s="18">
        <v>0</v>
      </c>
      <c r="F82" s="18">
        <v>5000</v>
      </c>
      <c r="G82" s="19">
        <v>215.62702724873088</v>
      </c>
      <c r="H82" s="10"/>
      <c r="I82" s="10"/>
      <c r="M82" s="10"/>
      <c r="N82" s="10"/>
      <c r="O82" s="10"/>
      <c r="P82" s="10"/>
      <c r="Q82" s="10"/>
    </row>
    <row r="83" spans="1:17" x14ac:dyDescent="0.3">
      <c r="A83" s="5">
        <v>5</v>
      </c>
      <c r="B83" s="12" t="s">
        <v>35</v>
      </c>
      <c r="C83" s="18">
        <f t="shared" si="7"/>
        <v>1931483.8634420419</v>
      </c>
      <c r="D83" s="18">
        <v>1930020.7018337282</v>
      </c>
      <c r="E83" s="18">
        <v>0</v>
      </c>
      <c r="F83" s="18">
        <v>0</v>
      </c>
      <c r="G83" s="19">
        <v>1463.161608313676</v>
      </c>
      <c r="H83" s="10"/>
      <c r="I83" s="10"/>
      <c r="M83" s="10"/>
      <c r="N83" s="10"/>
      <c r="O83" s="10"/>
      <c r="P83" s="10"/>
      <c r="Q83" s="10"/>
    </row>
    <row r="84" spans="1:17" x14ac:dyDescent="0.3">
      <c r="A84" s="5">
        <v>6</v>
      </c>
      <c r="B84" s="12" t="s">
        <v>36</v>
      </c>
      <c r="C84" s="18">
        <f t="shared" si="7"/>
        <v>280586.15813233017</v>
      </c>
      <c r="D84" s="18">
        <v>245391.37287196261</v>
      </c>
      <c r="E84" s="18">
        <v>0</v>
      </c>
      <c r="F84" s="18">
        <v>35000</v>
      </c>
      <c r="G84" s="19">
        <v>194.78526036755648</v>
      </c>
      <c r="H84" s="10"/>
      <c r="I84" s="10"/>
      <c r="M84" s="10"/>
      <c r="N84" s="10"/>
      <c r="O84" s="10"/>
      <c r="P84" s="10"/>
      <c r="Q84" s="10"/>
    </row>
    <row r="85" spans="1:17" x14ac:dyDescent="0.3">
      <c r="A85" s="5">
        <v>7</v>
      </c>
      <c r="B85" s="12" t="s">
        <v>37</v>
      </c>
      <c r="C85" s="18">
        <f t="shared" si="7"/>
        <v>453151.09458455833</v>
      </c>
      <c r="D85" s="18">
        <v>452807.80448608252</v>
      </c>
      <c r="E85" s="18">
        <v>0</v>
      </c>
      <c r="F85" s="18">
        <v>0</v>
      </c>
      <c r="G85" s="19">
        <v>343.29009847581619</v>
      </c>
      <c r="H85" s="10"/>
      <c r="I85" s="10"/>
      <c r="M85" s="10"/>
      <c r="N85" s="10"/>
      <c r="O85" s="10"/>
      <c r="P85" s="10"/>
      <c r="Q85" s="10"/>
    </row>
    <row r="86" spans="1:17" x14ac:dyDescent="0.3">
      <c r="A86" s="5"/>
      <c r="B86" s="24" t="s">
        <v>2</v>
      </c>
      <c r="C86" s="20">
        <f>SUM(C79:C85)</f>
        <v>7625835.6853018366</v>
      </c>
      <c r="D86" s="20">
        <f>SUM(D79:D85)</f>
        <v>7430146.9629712505</v>
      </c>
      <c r="E86" s="20">
        <v>0</v>
      </c>
      <c r="F86" s="20">
        <v>190000</v>
      </c>
      <c r="G86" s="21">
        <f>SUM(G79:G85)</f>
        <v>5688.7223305858788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x14ac:dyDescent="0.3">
      <c r="A87" s="27" t="s">
        <v>49</v>
      </c>
      <c r="B87" s="27"/>
      <c r="C87" s="27"/>
      <c r="D87" s="27"/>
      <c r="E87" s="27"/>
      <c r="F87" s="27"/>
      <c r="G87" s="27"/>
      <c r="H87" s="10"/>
      <c r="I87" s="10"/>
      <c r="M87" s="10"/>
      <c r="N87" s="10"/>
      <c r="O87" s="10"/>
      <c r="P87" s="10"/>
      <c r="Q87" s="10"/>
    </row>
    <row r="88" spans="1:17" x14ac:dyDescent="0.3">
      <c r="A88" s="5">
        <v>1</v>
      </c>
      <c r="B88" s="12" t="s">
        <v>38</v>
      </c>
      <c r="C88" s="18">
        <f t="shared" ref="C88:C92" si="8">+D88+E88+F88+G88</f>
        <v>478845.28975510609</v>
      </c>
      <c r="D88" s="18">
        <v>468476.35920709674</v>
      </c>
      <c r="E88" s="18">
        <v>0</v>
      </c>
      <c r="F88" s="18">
        <v>10000</v>
      </c>
      <c r="G88" s="19">
        <v>368.93054800934624</v>
      </c>
      <c r="H88" s="10"/>
      <c r="I88" s="10"/>
      <c r="M88" s="10"/>
      <c r="N88" s="10"/>
      <c r="O88" s="10"/>
      <c r="P88" s="10"/>
      <c r="Q88" s="10"/>
    </row>
    <row r="89" spans="1:17" x14ac:dyDescent="0.3">
      <c r="A89" s="5">
        <v>2</v>
      </c>
      <c r="B89" s="12" t="s">
        <v>39</v>
      </c>
      <c r="C89" s="18">
        <f t="shared" si="8"/>
        <v>295881.50426922378</v>
      </c>
      <c r="D89" s="18">
        <v>295654.99285683979</v>
      </c>
      <c r="E89" s="18">
        <v>0</v>
      </c>
      <c r="F89" s="18">
        <v>0</v>
      </c>
      <c r="G89" s="19">
        <v>226.5114123839885</v>
      </c>
      <c r="H89" s="10"/>
      <c r="I89" s="10"/>
      <c r="M89" s="10"/>
      <c r="N89" s="10"/>
      <c r="O89" s="10"/>
      <c r="P89" s="10"/>
      <c r="Q89" s="10"/>
    </row>
    <row r="90" spans="1:17" x14ac:dyDescent="0.3">
      <c r="A90" s="5">
        <v>3</v>
      </c>
      <c r="B90" s="12" t="s">
        <v>80</v>
      </c>
      <c r="C90" s="18">
        <f t="shared" si="8"/>
        <v>663034.73714918899</v>
      </c>
      <c r="D90" s="18">
        <v>662512.09053464956</v>
      </c>
      <c r="E90" s="18">
        <v>0</v>
      </c>
      <c r="F90" s="18">
        <v>0</v>
      </c>
      <c r="G90" s="19">
        <v>522.646614539437</v>
      </c>
      <c r="H90" s="10"/>
      <c r="I90" s="10"/>
      <c r="M90" s="10"/>
      <c r="N90" s="10"/>
      <c r="O90" s="10"/>
      <c r="P90" s="10"/>
      <c r="Q90" s="10"/>
    </row>
    <row r="91" spans="1:17" x14ac:dyDescent="0.3">
      <c r="A91" s="5">
        <v>4</v>
      </c>
      <c r="B91" s="12" t="s">
        <v>81</v>
      </c>
      <c r="C91" s="18">
        <f t="shared" si="8"/>
        <v>307338.85002025531</v>
      </c>
      <c r="D91" s="18">
        <v>307088.51819547894</v>
      </c>
      <c r="E91" s="18">
        <v>0</v>
      </c>
      <c r="F91" s="18">
        <v>0</v>
      </c>
      <c r="G91" s="19">
        <v>250.33182477636728</v>
      </c>
      <c r="H91" s="10"/>
      <c r="I91" s="10"/>
      <c r="M91" s="10"/>
      <c r="N91" s="10"/>
      <c r="O91" s="10"/>
      <c r="P91" s="10"/>
      <c r="Q91" s="10"/>
    </row>
    <row r="92" spans="1:17" x14ac:dyDescent="0.3">
      <c r="A92" s="5">
        <v>5</v>
      </c>
      <c r="B92" s="12" t="s">
        <v>82</v>
      </c>
      <c r="C92" s="18">
        <f t="shared" si="8"/>
        <v>636411.50084452715</v>
      </c>
      <c r="D92" s="18">
        <v>615941.59903487389</v>
      </c>
      <c r="E92" s="18">
        <v>0</v>
      </c>
      <c r="F92" s="18">
        <v>20000</v>
      </c>
      <c r="G92" s="19">
        <v>469.90180965326726</v>
      </c>
      <c r="H92" s="10"/>
      <c r="I92" s="10"/>
      <c r="M92" s="10"/>
      <c r="N92" s="10"/>
      <c r="O92" s="10"/>
      <c r="P92" s="10"/>
      <c r="Q92" s="10"/>
    </row>
    <row r="93" spans="1:17" x14ac:dyDescent="0.3">
      <c r="A93" s="5"/>
      <c r="B93" s="24" t="s">
        <v>2</v>
      </c>
      <c r="C93" s="20">
        <f>SUM(C88:C92)</f>
        <v>2381511.8820383013</v>
      </c>
      <c r="D93" s="20">
        <f>SUM(D88:D92)</f>
        <v>2349673.5598289389</v>
      </c>
      <c r="E93" s="20">
        <v>0</v>
      </c>
      <c r="F93" s="20">
        <v>30000</v>
      </c>
      <c r="G93" s="21">
        <f>SUM(G88:G92)</f>
        <v>1838.3222093624063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x14ac:dyDescent="0.3">
      <c r="A94" s="27" t="s">
        <v>50</v>
      </c>
      <c r="B94" s="27"/>
      <c r="C94" s="27"/>
      <c r="D94" s="27"/>
      <c r="E94" s="27"/>
      <c r="F94" s="27"/>
      <c r="G94" s="27"/>
      <c r="H94" s="10"/>
      <c r="I94" s="10"/>
      <c r="M94" s="10"/>
      <c r="N94" s="10"/>
      <c r="O94" s="10"/>
      <c r="P94" s="10"/>
      <c r="Q94" s="10"/>
    </row>
    <row r="95" spans="1:17" x14ac:dyDescent="0.3">
      <c r="A95" s="5">
        <v>1</v>
      </c>
      <c r="B95" s="12" t="s">
        <v>40</v>
      </c>
      <c r="C95" s="14">
        <f t="shared" ref="C95:C98" si="9">+D95+E95+F95+G95</f>
        <v>1515276.2379666248</v>
      </c>
      <c r="D95" s="14">
        <v>1469161.3270365319</v>
      </c>
      <c r="E95" s="14">
        <v>0</v>
      </c>
      <c r="F95" s="14">
        <v>45000</v>
      </c>
      <c r="G95" s="15">
        <v>1114.9109300929122</v>
      </c>
      <c r="H95" s="10"/>
      <c r="I95" s="10"/>
      <c r="M95" s="10"/>
      <c r="N95" s="10"/>
      <c r="O95" s="10"/>
      <c r="P95" s="10"/>
      <c r="Q95" s="10"/>
    </row>
    <row r="96" spans="1:17" x14ac:dyDescent="0.3">
      <c r="A96" s="5">
        <v>2</v>
      </c>
      <c r="B96" s="12" t="s">
        <v>85</v>
      </c>
      <c r="C96" s="14">
        <f t="shared" si="9"/>
        <v>947307.42805150489</v>
      </c>
      <c r="D96" s="14">
        <v>946562.52987799479</v>
      </c>
      <c r="E96" s="14">
        <v>0</v>
      </c>
      <c r="F96" s="14">
        <v>0</v>
      </c>
      <c r="G96" s="15">
        <v>744.89817351009697</v>
      </c>
      <c r="H96" s="10"/>
      <c r="I96" s="10"/>
      <c r="M96" s="10"/>
      <c r="N96" s="10"/>
      <c r="O96" s="10"/>
      <c r="P96" s="10"/>
      <c r="Q96" s="10"/>
    </row>
    <row r="97" spans="1:17" x14ac:dyDescent="0.3">
      <c r="A97" s="5">
        <v>3</v>
      </c>
      <c r="B97" s="12" t="s">
        <v>84</v>
      </c>
      <c r="C97" s="14">
        <f t="shared" si="9"/>
        <v>2052759.4003532713</v>
      </c>
      <c r="D97" s="14">
        <v>2006197.1084961924</v>
      </c>
      <c r="E97" s="14">
        <v>0</v>
      </c>
      <c r="F97" s="14">
        <v>45000</v>
      </c>
      <c r="G97" s="15">
        <v>1562.2918570789043</v>
      </c>
      <c r="H97" s="10"/>
      <c r="I97" s="10"/>
      <c r="M97" s="10"/>
      <c r="N97" s="10"/>
      <c r="O97" s="10"/>
      <c r="P97" s="10"/>
      <c r="Q97" s="10"/>
    </row>
    <row r="98" spans="1:17" x14ac:dyDescent="0.3">
      <c r="A98" s="5">
        <v>4</v>
      </c>
      <c r="B98" s="12" t="s">
        <v>83</v>
      </c>
      <c r="C98" s="14">
        <f t="shared" si="9"/>
        <v>1499571.9282799845</v>
      </c>
      <c r="D98" s="14">
        <v>1453412.542888205</v>
      </c>
      <c r="E98" s="14">
        <v>0</v>
      </c>
      <c r="F98" s="14">
        <v>45000</v>
      </c>
      <c r="G98" s="15">
        <v>1159.3853917794768</v>
      </c>
      <c r="H98" s="10"/>
      <c r="I98" s="10"/>
      <c r="M98" s="10"/>
      <c r="N98" s="10"/>
      <c r="O98" s="10"/>
      <c r="P98" s="10"/>
      <c r="Q98" s="10"/>
    </row>
    <row r="99" spans="1:17" x14ac:dyDescent="0.3">
      <c r="A99" s="5"/>
      <c r="B99" s="24" t="s">
        <v>2</v>
      </c>
      <c r="C99" s="16">
        <f>SUM(C95:C98)</f>
        <v>6014914.9946513856</v>
      </c>
      <c r="D99" s="16">
        <f>SUM(D95:D98)</f>
        <v>5875333.5082989242</v>
      </c>
      <c r="E99" s="16">
        <v>0</v>
      </c>
      <c r="F99" s="16">
        <v>135000</v>
      </c>
      <c r="G99" s="17">
        <f>SUM(G95:G98)</f>
        <v>4581.4863524613902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1:17" x14ac:dyDescent="0.3">
      <c r="E100" s="10"/>
    </row>
  </sheetData>
  <mergeCells count="16">
    <mergeCell ref="A1:G1"/>
    <mergeCell ref="A2:G2"/>
    <mergeCell ref="C4:C5"/>
    <mergeCell ref="B4:B5"/>
    <mergeCell ref="A4:A5"/>
    <mergeCell ref="D4:G4"/>
    <mergeCell ref="B10:G10"/>
    <mergeCell ref="B20:G20"/>
    <mergeCell ref="A27:G27"/>
    <mergeCell ref="A37:G37"/>
    <mergeCell ref="A44:G44"/>
    <mergeCell ref="A57:G57"/>
    <mergeCell ref="A70:G70"/>
    <mergeCell ref="A78:G78"/>
    <mergeCell ref="A87:G87"/>
    <mergeCell ref="A94:G94"/>
  </mergeCells>
  <pageMargins left="0.23622047244094491" right="0.23622047244094491" top="0.23622047244094491" bottom="0.38" header="0.19685039370078741" footer="0.19685039370078741"/>
  <pageSetup scale="85" firstPageNumber="152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Բյուջե գնացող</vt:lpstr>
      <vt:lpstr>'Բյուջե գնացող'!Print_Titles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https:/mul2-minfin.gov.am/tasks/879539/oneclick/b4079a810fee40226badd99aef2a1b4779ab06a9c07e80beaa9bc575f0c7b4d2.xlsx?token=6df5f8166e984d6c65c52c1dd75d9af9</cp:keywords>
  <cp:lastModifiedBy/>
  <dcterms:created xsi:type="dcterms:W3CDTF">2006-09-16T00:00:00Z</dcterms:created>
  <dcterms:modified xsi:type="dcterms:W3CDTF">2024-12-05T11:18:13Z</dcterms:modified>
</cp:coreProperties>
</file>